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/>
  </bookViews>
  <sheets>
    <sheet name="記入用" sheetId="4" r:id="rId1"/>
    <sheet name="記載例" sheetId="5" r:id="rId2"/>
  </sheets>
  <definedNames>
    <definedName name="_xlnm.Print_Area" localSheetId="0">記入用!$A$1:$AA$35</definedName>
    <definedName name="_xlnm.Print_Area" localSheetId="1">記載例!$A$1:$AA$35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<sst xmlns="http://schemas.openxmlformats.org/spreadsheetml/2006/main" xmlns:r="http://schemas.openxmlformats.org/officeDocument/2006/relationships" count="86" uniqueCount="86">
  <si>
    <t>別添様式１（第３条関係）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</si>
  <si>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>国の太陽光発電設備等への補助金の交付は受けません。</t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</si>
  <si>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</si>
  <si>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申請者</t>
    <rPh sb="0" eb="3">
      <t>シンセイシャ</t>
    </rPh>
    <phoneticPr fontId="9"/>
  </si>
  <si>
    <t xml:space="preserve">蓄　電　容　量 </t>
  </si>
  <si>
    <t>住所</t>
    <rPh sb="0" eb="2">
      <t>ジュウショ</t>
    </rPh>
    <phoneticPr fontId="9"/>
  </si>
  <si>
    <t>担当者</t>
    <rPh sb="0" eb="3">
      <t>タントウシャ</t>
    </rPh>
    <phoneticPr fontId="9"/>
  </si>
  <si>
    <t>kWh</t>
  </si>
  <si>
    <t>氏名</t>
    <rPh sb="0" eb="2">
      <t>シメイ</t>
    </rPh>
    <phoneticPr fontId="9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</si>
  <si>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9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</si>
  <si>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9"/>
  </si>
  <si>
    <t>連絡先</t>
    <rPh sb="0" eb="3">
      <t>レンラクサキ</t>
    </rPh>
    <phoneticPr fontId="9"/>
  </si>
  <si>
    <t>住宅の区分</t>
    <rPh sb="0" eb="2">
      <t>ジュウタク</t>
    </rPh>
    <rPh sb="3" eb="5">
      <t>クブン</t>
    </rPh>
    <phoneticPr fontId="9"/>
  </si>
  <si>
    <t>設備の設置
場所</t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</si>
  <si>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9"/>
  </si>
  <si>
    <t>設置台数</t>
  </si>
  <si>
    <t>新築住宅</t>
    <rPh sb="0" eb="2">
      <t>シンチク</t>
    </rPh>
    <rPh sb="2" eb="4">
      <t>ジュウタク</t>
    </rPh>
    <phoneticPr fontId="9"/>
  </si>
  <si>
    <t>設置内容</t>
    <rPh sb="0" eb="2">
      <t>セッチ</t>
    </rPh>
    <rPh sb="2" eb="4">
      <t>ナイヨウ</t>
    </rPh>
    <phoneticPr fontId="9"/>
  </si>
  <si>
    <t>kW</t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</si>
  <si>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9"/>
  </si>
  <si>
    <t>FIT制度・FIP制度
利用について</t>
    <rPh sb="3" eb="5">
      <t>セイド</t>
    </rPh>
    <rPh sb="9" eb="11">
      <t>セイド</t>
    </rPh>
    <phoneticPr fontId="2"/>
  </si>
  <si>
    <t>新設</t>
    <rPh sb="0" eb="2">
      <t>シンセツ</t>
    </rPh>
    <phoneticPr fontId="9"/>
  </si>
  <si>
    <t>事業予定</t>
    <rPh sb="0" eb="2">
      <t>ジギョウ</t>
    </rPh>
    <rPh sb="2" eb="4">
      <t>ヨテイ</t>
    </rPh>
    <phoneticPr fontId="9"/>
  </si>
  <si>
    <t>着工予定日</t>
    <rPh sb="0" eb="2">
      <t>チャッコウ</t>
    </rPh>
    <rPh sb="2" eb="5">
      <t>ヨテイビ</t>
    </rPh>
    <phoneticPr fontId="9"/>
  </si>
  <si>
    <t>年</t>
    <rPh sb="0" eb="1">
      <t>ネン</t>
    </rPh>
    <phoneticPr fontId="9"/>
  </si>
  <si>
    <t>〒〇〇〇-〇〇〇〇　〇〇市（町）〇〇〇</t>
    <rPh sb="12" eb="13">
      <t>シ</t>
    </rPh>
    <rPh sb="14" eb="15">
      <t>マチ</t>
    </rPh>
    <phoneticPr fontId="2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</si>
  <si>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9"/>
  </si>
  <si>
    <t>無</t>
    <rPh sb="0" eb="1">
      <t>ナ</t>
    </rPh>
    <phoneticPr fontId="9"/>
  </si>
  <si>
    <t>月</t>
    <rPh sb="0" eb="1">
      <t>ガツ</t>
    </rPh>
    <phoneticPr fontId="9"/>
  </si>
  <si>
    <t>%</t>
  </si>
  <si>
    <t>日</t>
    <rPh sb="0" eb="1">
      <t>ニチ</t>
    </rPh>
    <phoneticPr fontId="9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</si>
  <si>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9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</si>
  <si>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9"/>
  </si>
  <si>
    <t>完了予定日</t>
    <rPh sb="0" eb="2">
      <t>カンリョウ</t>
    </rPh>
    <rPh sb="2" eb="5">
      <t>ヨテイビ</t>
    </rPh>
    <phoneticPr fontId="9"/>
  </si>
  <si>
    <t>太陽光発電
設備</t>
    <rPh sb="0" eb="3">
      <t>タイヨウコウ</t>
    </rPh>
    <rPh sb="3" eb="5">
      <t>ハツデン</t>
    </rPh>
    <rPh sb="6" eb="8">
      <t>セツビ</t>
    </rPh>
    <phoneticPr fontId="9"/>
  </si>
  <si>
    <t>太陽光パネル
合計出力</t>
  </si>
  <si>
    <t>パワーコンディショナー合計出力</t>
  </si>
  <si>
    <t>（A）</t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</si>
  <si>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9"/>
  </si>
  <si>
    <t>(B)</t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</si>
  <si>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</si>
  <si>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</si>
  <si>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円</t>
    <rPh sb="0" eb="1">
      <t>エン</t>
    </rPh>
    <phoneticPr fontId="9"/>
  </si>
  <si>
    <t>円</t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</si>
  <si>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9"/>
  </si>
  <si>
    <t>有</t>
    <rPh sb="0" eb="1">
      <t>ア</t>
    </rPh>
    <phoneticPr fontId="9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</si>
  <si>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9"/>
  </si>
  <si>
    <t>１台当たりの
蓄電容量</t>
  </si>
  <si>
    <t>台</t>
    <rPh sb="0" eb="1">
      <t>ダイ</t>
    </rPh>
    <phoneticPr fontId="2"/>
  </si>
  <si>
    <t>(C)</t>
  </si>
  <si>
    <t>設備費</t>
  </si>
  <si>
    <t>工事費</t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</si>
  <si>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9"/>
  </si>
  <si>
    <t>(D)</t>
  </si>
  <si>
    <t>(E)</t>
  </si>
  <si>
    <t>価格/kWh</t>
    <rPh sb="0" eb="2">
      <t>カカク</t>
    </rPh>
    <phoneticPr fontId="9"/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</si>
  <si>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</si>
  <si>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｛(D)＋(E)｝÷（C）</t>
  </si>
  <si>
    <t>(F)</t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</si>
  <si>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9"/>
  </si>
  <si>
    <t>(G)</t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</si>
  <si>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9"/>
  </si>
  <si>
    <t>自家消費計画</t>
    <rPh sb="0" eb="2">
      <t>ジカ</t>
    </rPh>
    <rPh sb="2" eb="4">
      <t>ショウヒ</t>
    </rPh>
    <rPh sb="4" eb="6">
      <t>ケイカク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</si>
  <si>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</si>
  <si>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</si>
  <si>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9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</si>
  <si>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9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</si>
  <si>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9"/>
  </si>
  <si>
    <t>その他の場合記載</t>
    <rPh sb="2" eb="3">
      <t>タ</t>
    </rPh>
    <rPh sb="4" eb="6">
      <t>バアイ</t>
    </rPh>
    <rPh sb="6" eb="8">
      <t>キサイ</t>
    </rPh>
    <phoneticPr fontId="9"/>
  </si>
  <si>
    <t>電話番号</t>
    <rPh sb="0" eb="2">
      <t>デンワ</t>
    </rPh>
    <rPh sb="2" eb="4">
      <t>バンゴウ</t>
    </rPh>
    <phoneticPr fontId="9"/>
  </si>
  <si>
    <t>事業者名</t>
    <rPh sb="0" eb="3">
      <t>ジギョウシャ</t>
    </rPh>
    <rPh sb="3" eb="4">
      <t>メイ</t>
    </rPh>
    <phoneticPr fontId="9"/>
  </si>
  <si>
    <t>所在地</t>
    <rPh sb="0" eb="3">
      <t>ショザイチ</t>
    </rPh>
    <phoneticPr fontId="9"/>
  </si>
  <si>
    <t>責任者名</t>
    <rPh sb="0" eb="3">
      <t>セキニンシャ</t>
    </rPh>
    <rPh sb="3" eb="4">
      <t>メイ</t>
    </rPh>
    <phoneticPr fontId="9"/>
  </si>
  <si>
    <t>メールアドレス</t>
  </si>
  <si>
    <t>蓄電池</t>
    <rPh sb="0" eb="2">
      <t>チクデン</t>
    </rPh>
    <rPh sb="2" eb="3">
      <t>イケ</t>
    </rPh>
    <phoneticPr fontId="9"/>
  </si>
  <si>
    <t>確認事項</t>
    <rPh sb="0" eb="2">
      <t>カクニン</t>
    </rPh>
    <rPh sb="2" eb="4">
      <t>ジコウ</t>
    </rPh>
    <phoneticPr fontId="2"/>
  </si>
  <si>
    <t>〇〇　〇〇</t>
  </si>
  <si>
    <t>〇〇〇-〇〇〇〇-〇〇〇〇</t>
  </si>
  <si>
    <t>採用出力</t>
    <rPh sb="0" eb="2">
      <t>サイヨウ</t>
    </rPh>
    <rPh sb="2" eb="4">
      <t>シュツリョク</t>
    </rPh>
    <phoneticPr fontId="9"/>
  </si>
  <si>
    <t>補 助 金 の 額【(F)×1/3×(C)】
※ただし、(C)が5.0kWhを超える場合は5.0kWhで計算
（千円未満切り捨て）</t>
  </si>
  <si>
    <t>施工業者</t>
    <rPh sb="0" eb="2">
      <t>セコウ</t>
    </rPh>
    <rPh sb="2" eb="4">
      <t>ギョウシャ</t>
    </rPh>
    <phoneticPr fontId="9"/>
  </si>
  <si>
    <t>別添様式３</t>
    <rPh sb="0" eb="2">
      <t>ベッテン</t>
    </rPh>
    <rPh sb="2" eb="4">
      <t>ヨウシキ</t>
    </rPh>
    <phoneticPr fontId="2"/>
  </si>
  <si>
    <t>蓄電池</t>
    <rPh sb="0" eb="1">
      <t>チク</t>
    </rPh>
    <rPh sb="1" eb="3">
      <t>デンチ</t>
    </rPh>
    <phoneticPr fontId="9"/>
  </si>
  <si>
    <t>所 在 地</t>
    <rPh sb="0" eb="1">
      <t>トコロ</t>
    </rPh>
    <rPh sb="2" eb="3">
      <t>ザイ</t>
    </rPh>
    <rPh sb="4" eb="5">
      <t>チ</t>
    </rPh>
    <phoneticPr fontId="9"/>
  </si>
  <si>
    <t>担 当 者</t>
    <rPh sb="0" eb="1">
      <t>タン</t>
    </rPh>
    <rPh sb="2" eb="3">
      <t>トウ</t>
    </rPh>
    <rPh sb="4" eb="5">
      <t>モノ</t>
    </rPh>
    <phoneticPr fontId="9"/>
  </si>
  <si>
    <t>FIT制度利用について</t>
    <rPh sb="3" eb="5">
      <t>セイド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</si>
</sst>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7" formatCode="#,##0.0;[Red]\-#,##0.0"/>
    <numFmt numFmtId="179" formatCode="0.0"/>
    <numFmt numFmtId="176" formatCode="0.0_ "/>
    <numFmt numFmtId="180" formatCode="0.0_);[Red]\(0.0\)"/>
    <numFmt numFmtId="178" formatCode="0_);[Red]\(0\)"/>
  </numFmts>
  <fonts count="10">
    <font>
      <sz val="12"/>
      <color theme="1"/>
      <name val="ＭＳ 明朝"/>
      <family val="1"/>
    </font>
    <font>
      <sz val="11"/>
      <color theme="1"/>
      <name val="游ゴシック"/>
      <family val="2"/>
      <scheme val="minor"/>
    </font>
    <font>
      <sz val="6"/>
      <color auto="1"/>
      <name val="ＭＳ 明朝"/>
      <family val="1"/>
    </font>
    <font>
      <sz val="10.5"/>
      <color theme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0"/>
      <color rgb="FFFF0000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6"/>
      <color auto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 wrapText="1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1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shrinkToFit="1"/>
    </xf>
    <xf numFmtId="40" fontId="6" fillId="0" borderId="2" xfId="3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 applyProtection="1">
      <alignment vertical="center"/>
      <protection locked="0"/>
    </xf>
    <xf numFmtId="0" fontId="4" fillId="0" borderId="6" xfId="0" applyFont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/>
    </xf>
    <xf numFmtId="40" fontId="6" fillId="0" borderId="6" xfId="3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Protection="1">
      <alignment vertical="center"/>
      <protection locked="0"/>
    </xf>
    <xf numFmtId="0" fontId="4" fillId="0" borderId="9" xfId="0" applyFont="1" applyBorder="1">
      <alignment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177" fontId="4" fillId="0" borderId="12" xfId="3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78" fontId="6" fillId="0" borderId="2" xfId="3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0" borderId="8" xfId="0" applyFont="1" applyBorder="1">
      <alignment vertical="center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178" fontId="6" fillId="0" borderId="6" xfId="3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shrinkToFit="1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178" fontId="4" fillId="0" borderId="12" xfId="3" applyNumberFormat="1" applyFont="1" applyBorder="1" applyAlignment="1" applyProtection="1">
      <alignment vertical="center"/>
      <protection locked="0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12" xfId="2" applyFont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2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8" fontId="4" fillId="2" borderId="1" xfId="0" applyNumberFormat="1" applyFont="1" applyFill="1" applyBorder="1" applyProtection="1">
      <alignment vertical="center"/>
      <protection hidden="1"/>
    </xf>
    <xf numFmtId="38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6" fillId="0" borderId="2" xfId="0" applyNumberFormat="1" applyFont="1" applyBorder="1" applyAlignment="1" applyProtection="1">
      <alignment horizontal="center" vertical="center"/>
      <protection hidden="1"/>
    </xf>
    <xf numFmtId="0" fontId="3" fillId="0" borderId="1" xfId="2" applyFont="1" applyBorder="1" applyAlignment="1" applyProtection="1">
      <alignment vertical="center" shrinkToFit="1"/>
      <protection locked="0"/>
    </xf>
    <xf numFmtId="176" fontId="4" fillId="2" borderId="6" xfId="0" applyNumberFormat="1" applyFont="1" applyFill="1" applyBorder="1" applyAlignment="1">
      <alignment horizontal="center" vertical="center" shrinkToFit="1"/>
    </xf>
    <xf numFmtId="0" fontId="4" fillId="2" borderId="6" xfId="3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Protection="1">
      <alignment vertical="center"/>
      <protection hidden="1"/>
    </xf>
    <xf numFmtId="38" fontId="4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6" xfId="0" applyNumberFormat="1" applyFont="1" applyBorder="1" applyAlignment="1" applyProtection="1">
      <alignment horizontal="center" vertical="center"/>
      <protection hidden="1"/>
    </xf>
    <xf numFmtId="179" fontId="4" fillId="2" borderId="6" xfId="0" applyNumberFormat="1" applyFont="1" applyFill="1" applyBorder="1" applyAlignment="1" applyProtection="1">
      <alignment horizontal="right" vertical="center"/>
      <protection locked="0"/>
    </xf>
    <xf numFmtId="38" fontId="4" fillId="2" borderId="7" xfId="3" applyFont="1" applyFill="1" applyBorder="1" applyAlignment="1" applyProtection="1">
      <alignment horizontal="right" vertical="center"/>
      <protection hidden="1"/>
    </xf>
    <xf numFmtId="38" fontId="4" fillId="2" borderId="8" xfId="3" applyFont="1" applyFill="1" applyBorder="1" applyAlignment="1" applyProtection="1">
      <alignment horizontal="right" vertical="center"/>
      <protection hidden="1"/>
    </xf>
    <xf numFmtId="180" fontId="4" fillId="2" borderId="6" xfId="3" applyNumberFormat="1" applyFont="1" applyFill="1" applyBorder="1" applyAlignment="1" applyProtection="1">
      <alignment horizontal="center" vertical="center"/>
      <protection locked="0"/>
    </xf>
    <xf numFmtId="3" fontId="6" fillId="0" borderId="12" xfId="0" applyNumberFormat="1" applyFont="1" applyBorder="1" applyProtection="1">
      <alignment vertical="center"/>
      <protection locked="0"/>
    </xf>
    <xf numFmtId="38" fontId="4" fillId="2" borderId="9" xfId="3" applyFont="1" applyFill="1" applyBorder="1" applyAlignment="1" applyProtection="1">
      <alignment vertical="center"/>
      <protection hidden="1"/>
    </xf>
    <xf numFmtId="0" fontId="5" fillId="2" borderId="10" xfId="0" applyFont="1" applyFill="1" applyBorder="1" applyAlignment="1">
      <alignment horizontal="right" vertical="center"/>
    </xf>
    <xf numFmtId="38" fontId="4" fillId="2" borderId="12" xfId="3" applyFont="1" applyFill="1" applyBorder="1" applyAlignment="1" applyProtection="1">
      <alignment vertical="center" wrapText="1"/>
      <protection hidden="1"/>
    </xf>
    <xf numFmtId="38" fontId="4" fillId="2" borderId="12" xfId="3" applyFont="1" applyFill="1" applyBorder="1" applyAlignment="1" applyProtection="1">
      <alignment vertical="center"/>
      <protection hidden="1"/>
    </xf>
    <xf numFmtId="0" fontId="6" fillId="0" borderId="1" xfId="0" applyFont="1" applyBorder="1" applyProtection="1">
      <alignment vertical="center"/>
      <protection locked="0"/>
    </xf>
    <xf numFmtId="38" fontId="4" fillId="2" borderId="13" xfId="3" applyFont="1" applyFill="1" applyBorder="1" applyAlignment="1" applyProtection="1">
      <alignment vertical="center"/>
      <protection hidden="1"/>
    </xf>
    <xf numFmtId="0" fontId="5" fillId="2" borderId="11" xfId="0" applyFont="1" applyFill="1" applyBorder="1" applyAlignment="1">
      <alignment horizontal="right" vertical="center"/>
    </xf>
    <xf numFmtId="38" fontId="4" fillId="2" borderId="1" xfId="3" applyFont="1" applyFill="1" applyBorder="1" applyAlignment="1" applyProtection="1">
      <alignment vertical="center"/>
      <protection hidden="1"/>
    </xf>
    <xf numFmtId="38" fontId="4" fillId="2" borderId="12" xfId="0" applyNumberFormat="1" applyFont="1" applyFill="1" applyBorder="1" applyAlignment="1" applyProtection="1">
      <alignment horizontal="center" vertical="center"/>
      <protection hidden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38" fontId="4" fillId="2" borderId="3" xfId="3" applyFont="1" applyFill="1" applyBorder="1" applyAlignment="1" applyProtection="1">
      <alignment vertical="center"/>
      <protection hidden="1"/>
    </xf>
    <xf numFmtId="38" fontId="4" fillId="2" borderId="2" xfId="3" applyFont="1" applyFill="1" applyBorder="1" applyAlignment="1" applyProtection="1">
      <alignment vertical="center"/>
      <protection hidden="1"/>
    </xf>
    <xf numFmtId="0" fontId="4" fillId="2" borderId="2" xfId="0" applyFont="1" applyFill="1" applyBorder="1" applyProtection="1">
      <alignment vertical="center"/>
      <protection hidden="1"/>
    </xf>
    <xf numFmtId="0" fontId="4" fillId="0" borderId="12" xfId="0" applyFont="1" applyBorder="1" applyProtection="1">
      <alignment vertical="center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 applyProtection="1">
      <alignment vertical="center" shrinkToFit="1"/>
      <protection locked="0"/>
    </xf>
    <xf numFmtId="178" fontId="4" fillId="2" borderId="12" xfId="3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3" fillId="0" borderId="12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>
      <alignment vertical="center"/>
    </xf>
    <xf numFmtId="0" fontId="3" fillId="0" borderId="12" xfId="2" applyFont="1" applyBorder="1" applyAlignment="1" applyProtection="1">
      <alignment horizontal="center" vertical="center" wrapText="1"/>
      <protection locked="0"/>
    </xf>
    <xf numFmtId="177" fontId="6" fillId="0" borderId="2" xfId="3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alignment vertical="center"/>
      <protection locked="0"/>
    </xf>
    <xf numFmtId="177" fontId="6" fillId="0" borderId="6" xfId="3" applyNumberFormat="1" applyFont="1" applyFill="1" applyBorder="1" applyAlignment="1" applyProtection="1">
      <alignment horizontal="center" vertical="center"/>
      <protection locked="0"/>
    </xf>
    <xf numFmtId="38" fontId="4" fillId="2" borderId="7" xfId="3" applyFont="1" applyFill="1" applyBorder="1" applyAlignment="1" applyProtection="1">
      <alignment vertical="center"/>
      <protection hidden="1"/>
    </xf>
    <xf numFmtId="38" fontId="4" fillId="2" borderId="8" xfId="3" applyFont="1" applyFill="1" applyBorder="1" applyAlignment="1" applyProtection="1">
      <alignment vertical="center"/>
      <protection hidden="1"/>
    </xf>
    <xf numFmtId="0" fontId="6" fillId="0" borderId="12" xfId="0" applyFont="1" applyBorder="1" applyProtection="1">
      <alignment vertical="center"/>
      <protection locked="0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6</xdr:row>
          <xdr:rowOff>32385</xdr:rowOff>
        </xdr:from>
        <xdr:to xmlns:xdr="http://schemas.openxmlformats.org/drawingml/2006/spreadsheetDrawing">
          <xdr:col>6</xdr:col>
          <xdr:colOff>12700</xdr:colOff>
          <xdr:row>7</xdr:row>
          <xdr:rowOff>0</xdr:rowOff>
        </xdr:to>
        <xdr:sp textlink="">
          <xdr:nvSpPr>
            <xdr:cNvPr id="4097" name="チェック 1" hidden="1">
              <a:extLst>
                <a:ext uri="{63B3BB69-23CF-44E3-9099-C40C66FF867C}">
                  <a14:compatExt spid="_x0000_s4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593215"/>
              <a:ext cx="2152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6</xdr:row>
          <xdr:rowOff>32385</xdr:rowOff>
        </xdr:from>
        <xdr:to xmlns:xdr="http://schemas.openxmlformats.org/drawingml/2006/spreadsheetDrawing">
          <xdr:col>20</xdr:col>
          <xdr:colOff>25400</xdr:colOff>
          <xdr:row>7</xdr:row>
          <xdr:rowOff>0</xdr:rowOff>
        </xdr:to>
        <xdr:sp textlink="">
          <xdr:nvSpPr>
            <xdr:cNvPr id="4098" name="チェック 2" hidden="1">
              <a:extLst>
                <a:ext uri="{63B3BB69-23CF-44E3-9099-C40C66FF867C}">
                  <a14:compatExt spid="_x0000_s4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1790" y="1593215"/>
              <a:ext cx="2279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25</xdr:row>
          <xdr:rowOff>50800</xdr:rowOff>
        </xdr:from>
        <xdr:to xmlns:xdr="http://schemas.openxmlformats.org/drawingml/2006/spreadsheetDrawing">
          <xdr:col>12</xdr:col>
          <xdr:colOff>69850</xdr:colOff>
          <xdr:row>25</xdr:row>
          <xdr:rowOff>335915</xdr:rowOff>
        </xdr:to>
        <xdr:sp textlink="">
          <xdr:nvSpPr>
            <xdr:cNvPr id="4099" name="チェック 3" hidden="1">
              <a:extLst>
                <a:ext uri="{63B3BB69-23CF-44E3-9099-C40C66FF867C}">
                  <a14:compatExt spid="_x0000_s4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4425" y="7564755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25</xdr:row>
          <xdr:rowOff>50800</xdr:rowOff>
        </xdr:from>
        <xdr:to xmlns:xdr="http://schemas.openxmlformats.org/drawingml/2006/spreadsheetDrawing">
          <xdr:col>14</xdr:col>
          <xdr:colOff>69850</xdr:colOff>
          <xdr:row>25</xdr:row>
          <xdr:rowOff>335915</xdr:rowOff>
        </xdr:to>
        <xdr:sp textlink="">
          <xdr:nvSpPr>
            <xdr:cNvPr id="4100" name="チェック 4" hidden="1">
              <a:extLst>
                <a:ext uri="{63B3BB69-23CF-44E3-9099-C40C66FF867C}">
                  <a14:compatExt spid="_x0000_s4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41625" y="7564755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28</xdr:row>
          <xdr:rowOff>50800</xdr:rowOff>
        </xdr:from>
        <xdr:to xmlns:xdr="http://schemas.openxmlformats.org/drawingml/2006/spreadsheetDrawing">
          <xdr:col>12</xdr:col>
          <xdr:colOff>69850</xdr:colOff>
          <xdr:row>28</xdr:row>
          <xdr:rowOff>335915</xdr:rowOff>
        </xdr:to>
        <xdr:sp textlink="">
          <xdr:nvSpPr>
            <xdr:cNvPr id="4101" name="チェック 5" hidden="1">
              <a:extLst>
                <a:ext uri="{63B3BB69-23CF-44E3-9099-C40C66FF867C}">
                  <a14:compatExt spid="_x0000_s4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4425" y="8564880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13</xdr:row>
          <xdr:rowOff>50800</xdr:rowOff>
        </xdr:from>
        <xdr:to xmlns:xdr="http://schemas.openxmlformats.org/drawingml/2006/spreadsheetDrawing">
          <xdr:col>12</xdr:col>
          <xdr:colOff>69850</xdr:colOff>
          <xdr:row>13</xdr:row>
          <xdr:rowOff>330835</xdr:rowOff>
        </xdr:to>
        <xdr:sp textlink="">
          <xdr:nvSpPr>
            <xdr:cNvPr id="4102" name="チェック 6" hidden="1">
              <a:extLst>
                <a:ext uri="{63B3BB69-23CF-44E3-9099-C40C66FF867C}">
                  <a14:compatExt spid="_x0000_s4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4425" y="3830955"/>
              <a:ext cx="22860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13</xdr:row>
          <xdr:rowOff>50800</xdr:rowOff>
        </xdr:from>
        <xdr:to xmlns:xdr="http://schemas.openxmlformats.org/drawingml/2006/spreadsheetDrawing">
          <xdr:col>14</xdr:col>
          <xdr:colOff>69850</xdr:colOff>
          <xdr:row>13</xdr:row>
          <xdr:rowOff>330835</xdr:rowOff>
        </xdr:to>
        <xdr:sp textlink="">
          <xdr:nvSpPr>
            <xdr:cNvPr id="4103" name="チェック 7" hidden="1">
              <a:extLst>
                <a:ext uri="{63B3BB69-23CF-44E3-9099-C40C66FF867C}">
                  <a14:compatExt spid="_x0000_s4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41625" y="3830955"/>
              <a:ext cx="22860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12700</xdr:colOff>
          <xdr:row>8</xdr:row>
          <xdr:rowOff>0</xdr:rowOff>
        </xdr:to>
        <xdr:sp textlink="">
          <xdr:nvSpPr>
            <xdr:cNvPr id="4104" name="チェック 8" hidden="1">
              <a:extLst>
                <a:ext uri="{63B3BB69-23CF-44E3-9099-C40C66FF867C}">
                  <a14:compatExt spid="_x0000_s4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898015"/>
              <a:ext cx="2152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25400</xdr:colOff>
          <xdr:row>8</xdr:row>
          <xdr:rowOff>0</xdr:rowOff>
        </xdr:to>
        <xdr:sp textlink="">
          <xdr:nvSpPr>
            <xdr:cNvPr id="4105" name="チェック 9" hidden="1">
              <a:extLst>
                <a:ext uri="{63B3BB69-23CF-44E3-9099-C40C66FF867C}">
                  <a14:compatExt spid="_x0000_s4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1790" y="1898015"/>
              <a:ext cx="227965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12</xdr:row>
      <xdr:rowOff>44450</xdr:rowOff>
    </xdr:from>
    <xdr:to xmlns:xdr="http://schemas.openxmlformats.org/drawingml/2006/spreadsheetDrawing">
      <xdr:col>14</xdr:col>
      <xdr:colOff>198120</xdr:colOff>
      <xdr:row>12</xdr:row>
      <xdr:rowOff>317500</xdr:rowOff>
    </xdr:to>
    <xdr:sp macro="" textlink="">
      <xdr:nvSpPr>
        <xdr:cNvPr id="11" name="大かっこ 10"/>
        <xdr:cNvSpPr/>
      </xdr:nvSpPr>
      <xdr:spPr>
        <a:xfrm>
          <a:off x="1174115" y="3491230"/>
          <a:ext cx="202438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33</xdr:row>
          <xdr:rowOff>260350</xdr:rowOff>
        </xdr:from>
        <xdr:to xmlns:xdr="http://schemas.openxmlformats.org/drawingml/2006/spreadsheetDrawing">
          <xdr:col>12</xdr:col>
          <xdr:colOff>31750</xdr:colOff>
          <xdr:row>35</xdr:row>
          <xdr:rowOff>12700</xdr:rowOff>
        </xdr:to>
        <xdr:sp textlink="">
          <xdr:nvSpPr>
            <xdr:cNvPr id="4106" name="チェック 10" hidden="1">
              <a:extLst>
                <a:ext uri="{63B3BB69-23CF-44E3-9099-C40C66FF867C}">
                  <a14:compatExt spid="_x0000_s4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6325" y="1013650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33</xdr:row>
          <xdr:rowOff>260350</xdr:rowOff>
        </xdr:from>
        <xdr:to xmlns:xdr="http://schemas.openxmlformats.org/drawingml/2006/spreadsheetDrawing">
          <xdr:col>12</xdr:col>
          <xdr:colOff>25400</xdr:colOff>
          <xdr:row>35</xdr:row>
          <xdr:rowOff>6350</xdr:rowOff>
        </xdr:to>
        <xdr:sp textlink="">
          <xdr:nvSpPr>
            <xdr:cNvPr id="4107" name="チェック 11" hidden="1">
              <a:extLst>
                <a:ext uri="{63B3BB69-23CF-44E3-9099-C40C66FF867C}">
                  <a14:compatExt spid="_x0000_s4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6325" y="10136505"/>
              <a:ext cx="222250" cy="27940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6</xdr:row>
          <xdr:rowOff>32385</xdr:rowOff>
        </xdr:from>
        <xdr:to xmlns:xdr="http://schemas.openxmlformats.org/drawingml/2006/spreadsheetDrawing">
          <xdr:col>6</xdr:col>
          <xdr:colOff>12700</xdr:colOff>
          <xdr:row>7</xdr:row>
          <xdr:rowOff>0</xdr:rowOff>
        </xdr:to>
        <xdr:sp textlink="">
          <xdr:nvSpPr>
            <xdr:cNvPr id="5121" name="チェック 1" hidden="1">
              <a:extLst>
                <a:ext uri="{63B3BB69-23CF-44E3-9099-C40C66FF867C}">
                  <a14:compatExt spid="_x0000_s5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584960"/>
              <a:ext cx="2152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6</xdr:row>
          <xdr:rowOff>32385</xdr:rowOff>
        </xdr:from>
        <xdr:to xmlns:xdr="http://schemas.openxmlformats.org/drawingml/2006/spreadsheetDrawing">
          <xdr:col>20</xdr:col>
          <xdr:colOff>25400</xdr:colOff>
          <xdr:row>7</xdr:row>
          <xdr:rowOff>0</xdr:rowOff>
        </xdr:to>
        <xdr:sp textlink="">
          <xdr:nvSpPr>
            <xdr:cNvPr id="5122" name="チェック 2" hidden="1">
              <a:extLst>
                <a:ext uri="{63B3BB69-23CF-44E3-9099-C40C66FF867C}">
                  <a14:compatExt spid="_x0000_s5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1790" y="1584960"/>
              <a:ext cx="2279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25</xdr:row>
          <xdr:rowOff>50800</xdr:rowOff>
        </xdr:from>
        <xdr:to xmlns:xdr="http://schemas.openxmlformats.org/drawingml/2006/spreadsheetDrawing">
          <xdr:col>12</xdr:col>
          <xdr:colOff>63500</xdr:colOff>
          <xdr:row>25</xdr:row>
          <xdr:rowOff>335915</xdr:rowOff>
        </xdr:to>
        <xdr:sp textlink="">
          <xdr:nvSpPr>
            <xdr:cNvPr id="5123" name="チェック 3" hidden="1">
              <a:extLst>
                <a:ext uri="{63B3BB69-23CF-44E3-9099-C40C66FF867C}">
                  <a14:compatExt spid="_x0000_s5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4425" y="7531100"/>
              <a:ext cx="22225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25</xdr:row>
          <xdr:rowOff>50800</xdr:rowOff>
        </xdr:from>
        <xdr:to xmlns:xdr="http://schemas.openxmlformats.org/drawingml/2006/spreadsheetDrawing">
          <xdr:col>14</xdr:col>
          <xdr:colOff>63500</xdr:colOff>
          <xdr:row>25</xdr:row>
          <xdr:rowOff>335915</xdr:rowOff>
        </xdr:to>
        <xdr:sp textlink="">
          <xdr:nvSpPr>
            <xdr:cNvPr id="5124" name="チェック 4" hidden="1">
              <a:extLst>
                <a:ext uri="{63B3BB69-23CF-44E3-9099-C40C66FF867C}">
                  <a14:compatExt spid="_x0000_s5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41625" y="7531100"/>
              <a:ext cx="22225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28</xdr:row>
          <xdr:rowOff>50800</xdr:rowOff>
        </xdr:from>
        <xdr:to xmlns:xdr="http://schemas.openxmlformats.org/drawingml/2006/spreadsheetDrawing">
          <xdr:col>12</xdr:col>
          <xdr:colOff>63500</xdr:colOff>
          <xdr:row>28</xdr:row>
          <xdr:rowOff>335915</xdr:rowOff>
        </xdr:to>
        <xdr:sp textlink="">
          <xdr:nvSpPr>
            <xdr:cNvPr id="5125" name="チェック 5" hidden="1">
              <a:extLst>
                <a:ext uri="{63B3BB69-23CF-44E3-9099-C40C66FF867C}">
                  <a14:compatExt spid="_x0000_s5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4425" y="8531225"/>
              <a:ext cx="22225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13</xdr:row>
          <xdr:rowOff>50800</xdr:rowOff>
        </xdr:from>
        <xdr:to xmlns:xdr="http://schemas.openxmlformats.org/drawingml/2006/spreadsheetDrawing">
          <xdr:col>12</xdr:col>
          <xdr:colOff>63500</xdr:colOff>
          <xdr:row>13</xdr:row>
          <xdr:rowOff>330835</xdr:rowOff>
        </xdr:to>
        <xdr:sp textlink="">
          <xdr:nvSpPr>
            <xdr:cNvPr id="5126" name="チェック 6" hidden="1">
              <a:extLst>
                <a:ext uri="{63B3BB69-23CF-44E3-9099-C40C66FF867C}">
                  <a14:compatExt spid="_x0000_s5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4425" y="3822700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13</xdr:row>
          <xdr:rowOff>50800</xdr:rowOff>
        </xdr:from>
        <xdr:to xmlns:xdr="http://schemas.openxmlformats.org/drawingml/2006/spreadsheetDrawing">
          <xdr:col>14</xdr:col>
          <xdr:colOff>63500</xdr:colOff>
          <xdr:row>13</xdr:row>
          <xdr:rowOff>330835</xdr:rowOff>
        </xdr:to>
        <xdr:sp textlink="">
          <xdr:nvSpPr>
            <xdr:cNvPr id="5127" name="チェック 7" hidden="1">
              <a:extLst>
                <a:ext uri="{63B3BB69-23CF-44E3-9099-C40C66FF867C}">
                  <a14:compatExt spid="_x0000_s5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41625" y="3822700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12700</xdr:colOff>
          <xdr:row>8</xdr:row>
          <xdr:rowOff>0</xdr:rowOff>
        </xdr:to>
        <xdr:sp textlink="">
          <xdr:nvSpPr>
            <xdr:cNvPr id="5128" name="チェック 8" hidden="1">
              <a:extLst>
                <a:ext uri="{63B3BB69-23CF-44E3-9099-C40C66FF867C}">
                  <a14:compatExt spid="_x0000_s5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889760"/>
              <a:ext cx="2152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25400</xdr:colOff>
          <xdr:row>8</xdr:row>
          <xdr:rowOff>0</xdr:rowOff>
        </xdr:to>
        <xdr:sp textlink="">
          <xdr:nvSpPr>
            <xdr:cNvPr id="5129" name="チェック 9" hidden="1">
              <a:extLst>
                <a:ext uri="{63B3BB69-23CF-44E3-9099-C40C66FF867C}">
                  <a14:compatExt spid="_x0000_s5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1790" y="1889760"/>
              <a:ext cx="227965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12</xdr:row>
      <xdr:rowOff>44450</xdr:rowOff>
    </xdr:from>
    <xdr:to xmlns:xdr="http://schemas.openxmlformats.org/drawingml/2006/spreadsheetDrawing">
      <xdr:col>14</xdr:col>
      <xdr:colOff>198120</xdr:colOff>
      <xdr:row>12</xdr:row>
      <xdr:rowOff>317500</xdr:rowOff>
    </xdr:to>
    <xdr:sp macro="" textlink="">
      <xdr:nvSpPr>
        <xdr:cNvPr id="11" name="大かっこ 10"/>
        <xdr:cNvSpPr/>
      </xdr:nvSpPr>
      <xdr:spPr>
        <a:xfrm>
          <a:off x="1174115" y="3482975"/>
          <a:ext cx="202438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33</xdr:row>
          <xdr:rowOff>260350</xdr:rowOff>
        </xdr:from>
        <xdr:to xmlns:xdr="http://schemas.openxmlformats.org/drawingml/2006/spreadsheetDrawing">
          <xdr:col>12</xdr:col>
          <xdr:colOff>25400</xdr:colOff>
          <xdr:row>35</xdr:row>
          <xdr:rowOff>6350</xdr:rowOff>
        </xdr:to>
        <xdr:sp textlink="">
          <xdr:nvSpPr>
            <xdr:cNvPr id="5130" name="チェック 10" hidden="1">
              <a:extLst>
                <a:ext uri="{63B3BB69-23CF-44E3-9099-C40C66FF867C}">
                  <a14:compatExt spid="_x0000_s5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6325" y="10102850"/>
              <a:ext cx="222250" cy="27940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23</xdr:col>
      <xdr:colOff>111125</xdr:colOff>
      <xdr:row>6</xdr:row>
      <xdr:rowOff>26035</xdr:rowOff>
    </xdr:from>
    <xdr:to xmlns:xdr="http://schemas.openxmlformats.org/drawingml/2006/spreadsheetDrawing">
      <xdr:col>26</xdr:col>
      <xdr:colOff>400050</xdr:colOff>
      <xdr:row>6</xdr:row>
      <xdr:rowOff>271145</xdr:rowOff>
    </xdr:to>
    <xdr:sp macro="" textlink="">
      <xdr:nvSpPr>
        <xdr:cNvPr id="13" name="吹き出し: 角を丸めた四角形 2"/>
        <xdr:cNvSpPr/>
      </xdr:nvSpPr>
      <xdr:spPr>
        <a:xfrm>
          <a:off x="5161280" y="1578610"/>
          <a:ext cx="974725" cy="24511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23</xdr:col>
      <xdr:colOff>107950</xdr:colOff>
      <xdr:row>7</xdr:row>
      <xdr:rowOff>28575</xdr:rowOff>
    </xdr:from>
    <xdr:to xmlns:xdr="http://schemas.openxmlformats.org/drawingml/2006/spreadsheetDrawing">
      <xdr:col>26</xdr:col>
      <xdr:colOff>409575</xdr:colOff>
      <xdr:row>7</xdr:row>
      <xdr:rowOff>274955</xdr:rowOff>
    </xdr:to>
    <xdr:sp macro="" textlink="">
      <xdr:nvSpPr>
        <xdr:cNvPr id="14" name="吹き出し: 角を丸めた四角形 3"/>
        <xdr:cNvSpPr/>
      </xdr:nvSpPr>
      <xdr:spPr>
        <a:xfrm>
          <a:off x="5158105" y="1885950"/>
          <a:ext cx="987425" cy="24638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135890</xdr:colOff>
      <xdr:row>8</xdr:row>
      <xdr:rowOff>251460</xdr:rowOff>
    </xdr:from>
    <xdr:to xmlns:xdr="http://schemas.openxmlformats.org/drawingml/2006/spreadsheetDrawing">
      <xdr:col>10</xdr:col>
      <xdr:colOff>172720</xdr:colOff>
      <xdr:row>9</xdr:row>
      <xdr:rowOff>100965</xdr:rowOff>
    </xdr:to>
    <xdr:sp macro="" textlink="">
      <xdr:nvSpPr>
        <xdr:cNvPr id="15" name="吹き出し: 角を丸めた四角形 4"/>
        <xdr:cNvSpPr/>
      </xdr:nvSpPr>
      <xdr:spPr>
        <a:xfrm>
          <a:off x="332105" y="2413635"/>
          <a:ext cx="1926590" cy="19240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/>
              <a:ea typeface="BIZ UD明朝 Medium"/>
            </a:rPr>
            <a:t>契約締結日、着工予定日のいずれか早い方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203200</xdr:colOff>
      <xdr:row>8</xdr:row>
      <xdr:rowOff>250190</xdr:rowOff>
    </xdr:from>
    <xdr:to xmlns:xdr="http://schemas.openxmlformats.org/drawingml/2006/spreadsheetDrawing">
      <xdr:col>22</xdr:col>
      <xdr:colOff>95250</xdr:colOff>
      <xdr:row>9</xdr:row>
      <xdr:rowOff>131445</xdr:rowOff>
    </xdr:to>
    <xdr:sp macro="" textlink="">
      <xdr:nvSpPr>
        <xdr:cNvPr id="16" name="吹き出し: 角を丸めた四角形 5"/>
        <xdr:cNvSpPr/>
      </xdr:nvSpPr>
      <xdr:spPr>
        <a:xfrm>
          <a:off x="3889375" y="2412365"/>
          <a:ext cx="1027430" cy="22415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/>
              <a:ea typeface="BIZ UD明朝 Medium"/>
            </a:rPr>
            <a:t>工事完了予定日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0</xdr:colOff>
      <xdr:row>22</xdr:row>
      <xdr:rowOff>0</xdr:rowOff>
    </xdr:from>
    <xdr:to xmlns:xdr="http://schemas.openxmlformats.org/drawingml/2006/spreadsheetDrawing">
      <xdr:col>28</xdr:col>
      <xdr:colOff>666750</xdr:colOff>
      <xdr:row>22</xdr:row>
      <xdr:rowOff>245745</xdr:rowOff>
    </xdr:to>
    <xdr:sp macro="" textlink="">
      <xdr:nvSpPr>
        <xdr:cNvPr id="17" name="吹き出し: 角を丸めた四角形 6"/>
        <xdr:cNvSpPr/>
      </xdr:nvSpPr>
      <xdr:spPr>
        <a:xfrm>
          <a:off x="6160770" y="6518275"/>
          <a:ext cx="920115" cy="245745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26</xdr:col>
      <xdr:colOff>424815</xdr:colOff>
      <xdr:row>24</xdr:row>
      <xdr:rowOff>9525</xdr:rowOff>
    </xdr:from>
    <xdr:to xmlns:xdr="http://schemas.openxmlformats.org/drawingml/2006/spreadsheetDrawing">
      <xdr:col>29</xdr:col>
      <xdr:colOff>666750</xdr:colOff>
      <xdr:row>24</xdr:row>
      <xdr:rowOff>274320</xdr:rowOff>
    </xdr:to>
    <xdr:sp macro="" textlink="">
      <xdr:nvSpPr>
        <xdr:cNvPr id="18" name="吹き出し: 角を丸めた四角形 7"/>
        <xdr:cNvSpPr/>
      </xdr:nvSpPr>
      <xdr:spPr>
        <a:xfrm>
          <a:off x="6160770" y="7194550"/>
          <a:ext cx="1605915" cy="264795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2.xml" /><Relationship Id="rId5" Type="http://schemas.openxmlformats.org/officeDocument/2006/relationships/ctrlProp" Target="../ctrlProps/ctrlProp13.xml" /><Relationship Id="rId6" Type="http://schemas.openxmlformats.org/officeDocument/2006/relationships/ctrlProp" Target="../ctrlProps/ctrlProp14.xml" /><Relationship Id="rId7" Type="http://schemas.openxmlformats.org/officeDocument/2006/relationships/ctrlProp" Target="../ctrlProps/ctrlProp15.xml" /><Relationship Id="rId8" Type="http://schemas.openxmlformats.org/officeDocument/2006/relationships/ctrlProp" Target="../ctrlProps/ctrlProp16.xml" /><Relationship Id="rId9" Type="http://schemas.openxmlformats.org/officeDocument/2006/relationships/ctrlProp" Target="../ctrlProps/ctrlProp17.xml" /><Relationship Id="rId10" Type="http://schemas.openxmlformats.org/officeDocument/2006/relationships/ctrlProp" Target="../ctrlProps/ctrlProp18.xml" /><Relationship Id="rId11" Type="http://schemas.openxmlformats.org/officeDocument/2006/relationships/ctrlProp" Target="../ctrlProps/ctrlProp19.xml" /><Relationship Id="rId12" Type="http://schemas.openxmlformats.org/officeDocument/2006/relationships/ctrlProp" Target="../ctrlProps/ctrlProp20.xml" /><Relationship Id="rId13" Type="http://schemas.openxmlformats.org/officeDocument/2006/relationships/ctrlProp" Target="../ctrlProps/ctrlProp2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5"/>
  <sheetViews>
    <sheetView tabSelected="1" view="pageBreakPreview" zoomScale="91" zoomScaleNormal="145" zoomScaleSheetLayoutView="91" workbookViewId="0">
      <selection activeCell="AG41" sqref="AG41"/>
    </sheetView>
  </sheetViews>
  <sheetFormatPr defaultColWidth="9" defaultRowHeight="13.2"/>
  <cols>
    <col min="1" max="1" width="2.58203125" style="1" customWidth="1"/>
    <col min="2" max="5" width="3" style="1" customWidth="1"/>
    <col min="6" max="6" width="3.58203125" style="1" customWidth="1"/>
    <col min="7" max="9" width="2.082031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58203125" style="1" customWidth="1"/>
    <col min="28" max="28" width="3.33203125" style="1" customWidth="1"/>
    <col min="29" max="16384" width="9" style="1"/>
  </cols>
  <sheetData>
    <row r="1" spans="2:27" ht="17.149999999999999" customHeight="1">
      <c r="B1" s="1" t="s">
        <v>81</v>
      </c>
    </row>
    <row r="2" spans="2:27" ht="14.25" customHeight="1"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10.5" customHeight="1"/>
    <row r="4" spans="2:27" ht="27" customHeight="1">
      <c r="B4" s="3" t="s">
        <v>3</v>
      </c>
      <c r="C4" s="3"/>
      <c r="D4" s="3"/>
      <c r="E4" s="3"/>
      <c r="F4" s="3" t="s">
        <v>8</v>
      </c>
      <c r="G4" s="3"/>
      <c r="H4" s="3"/>
      <c r="I4" s="3"/>
      <c r="J4" s="60"/>
      <c r="K4" s="60"/>
      <c r="L4" s="60"/>
      <c r="M4" s="60"/>
      <c r="N4" s="60"/>
      <c r="O4" s="60"/>
      <c r="P4" s="60"/>
      <c r="Q4" s="3" t="s">
        <v>11</v>
      </c>
      <c r="R4" s="3"/>
      <c r="S4" s="3"/>
      <c r="T4" s="3"/>
      <c r="U4" s="60"/>
      <c r="V4" s="60"/>
      <c r="W4" s="60"/>
      <c r="X4" s="60"/>
      <c r="Y4" s="60"/>
      <c r="Z4" s="60"/>
      <c r="AA4" s="60"/>
    </row>
    <row r="5" spans="2:27" ht="27" customHeight="1">
      <c r="B5" s="3"/>
      <c r="C5" s="3"/>
      <c r="D5" s="3"/>
      <c r="E5" s="3"/>
      <c r="F5" s="3" t="s">
        <v>5</v>
      </c>
      <c r="G5" s="3"/>
      <c r="H5" s="3"/>
      <c r="I5" s="3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2:27" ht="27" customHeight="1">
      <c r="B6" s="4" t="s">
        <v>13</v>
      </c>
      <c r="C6" s="16"/>
      <c r="D6" s="16"/>
      <c r="E6" s="16"/>
      <c r="F6" s="28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135"/>
    </row>
    <row r="7" spans="2:27" ht="24" customHeight="1">
      <c r="B7" s="5" t="s">
        <v>12</v>
      </c>
      <c r="C7" s="16"/>
      <c r="D7" s="16"/>
      <c r="E7" s="16"/>
      <c r="F7" s="29"/>
      <c r="G7" s="45" t="s">
        <v>14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80"/>
      <c r="U7" s="124" t="s">
        <v>16</v>
      </c>
      <c r="V7" s="124"/>
      <c r="W7" s="124"/>
      <c r="X7" s="124"/>
      <c r="Y7" s="124"/>
      <c r="Z7" s="124"/>
      <c r="AA7" s="136"/>
    </row>
    <row r="8" spans="2:27" ht="24" customHeight="1">
      <c r="B8" s="5" t="s">
        <v>17</v>
      </c>
      <c r="C8" s="16"/>
      <c r="D8" s="16"/>
      <c r="E8" s="16"/>
      <c r="F8" s="29"/>
      <c r="G8" s="45" t="s">
        <v>19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80"/>
      <c r="U8" s="124" t="s">
        <v>21</v>
      </c>
      <c r="V8" s="124"/>
      <c r="W8" s="124"/>
      <c r="X8" s="124"/>
      <c r="Y8" s="124"/>
      <c r="Z8" s="124"/>
      <c r="AA8" s="136"/>
    </row>
    <row r="9" spans="2:27" ht="27" customHeight="1">
      <c r="B9" s="3" t="s">
        <v>22</v>
      </c>
      <c r="C9" s="3"/>
      <c r="D9" s="3"/>
      <c r="E9" s="3"/>
      <c r="F9" s="5" t="s">
        <v>23</v>
      </c>
      <c r="G9" s="16"/>
      <c r="H9" s="16"/>
      <c r="I9" s="16"/>
      <c r="J9" s="28"/>
      <c r="K9" s="44"/>
      <c r="L9" s="45" t="s">
        <v>24</v>
      </c>
      <c r="M9" s="44"/>
      <c r="N9" s="45" t="s">
        <v>28</v>
      </c>
      <c r="O9" s="44"/>
      <c r="P9" s="86" t="s">
        <v>30</v>
      </c>
      <c r="Q9" s="5" t="s">
        <v>33</v>
      </c>
      <c r="R9" s="16"/>
      <c r="S9" s="16"/>
      <c r="T9" s="16"/>
      <c r="U9" s="28"/>
      <c r="V9" s="44"/>
      <c r="W9" s="45" t="s">
        <v>24</v>
      </c>
      <c r="X9" s="44"/>
      <c r="Y9" s="45" t="s">
        <v>28</v>
      </c>
      <c r="Z9" s="44"/>
      <c r="AA9" s="86" t="s">
        <v>30</v>
      </c>
    </row>
    <row r="10" spans="2:27" ht="30.75" customHeight="1">
      <c r="B10" s="6" t="s">
        <v>34</v>
      </c>
      <c r="C10" s="17"/>
      <c r="D10" s="17"/>
      <c r="E10" s="17"/>
      <c r="F10" s="30" t="s">
        <v>35</v>
      </c>
      <c r="G10" s="46"/>
      <c r="H10" s="46"/>
      <c r="I10" s="46"/>
      <c r="J10" s="46"/>
      <c r="K10" s="46"/>
      <c r="L10" s="30" t="s">
        <v>36</v>
      </c>
      <c r="M10" s="51"/>
      <c r="N10" s="51"/>
      <c r="O10" s="51"/>
      <c r="P10" s="63"/>
      <c r="Q10" s="36" t="s">
        <v>26</v>
      </c>
      <c r="R10" s="20"/>
      <c r="S10" s="20"/>
      <c r="T10" s="20"/>
      <c r="U10" s="20"/>
      <c r="V10" s="20"/>
      <c r="W10" s="20"/>
      <c r="X10" s="20"/>
      <c r="Y10" s="20"/>
      <c r="Z10" s="20"/>
      <c r="AA10" s="26"/>
    </row>
    <row r="11" spans="2:27" ht="25.5" customHeight="1">
      <c r="B11" s="7"/>
      <c r="C11" s="18"/>
      <c r="D11" s="18"/>
      <c r="E11" s="18"/>
      <c r="F11" s="31"/>
      <c r="G11" s="47"/>
      <c r="H11" s="47"/>
      <c r="I11" s="47"/>
      <c r="J11" s="47"/>
      <c r="K11" s="61" t="s">
        <v>18</v>
      </c>
      <c r="L11" s="31"/>
      <c r="M11" s="47"/>
      <c r="N11" s="47"/>
      <c r="O11" s="47"/>
      <c r="P11" s="61" t="s">
        <v>18</v>
      </c>
      <c r="Q11" s="94" t="s">
        <v>37</v>
      </c>
      <c r="R11" s="104"/>
      <c r="S11" s="110">
        <f>MIN(ROUNDDOWN(F11,0),ROUNDDOWN(L11,0))</f>
        <v>0</v>
      </c>
      <c r="T11" s="110"/>
      <c r="U11" s="110"/>
      <c r="V11" s="110"/>
      <c r="W11" s="110"/>
      <c r="X11" s="110"/>
      <c r="Y11" s="110"/>
      <c r="Z11" s="110"/>
      <c r="AA11" s="88" t="s">
        <v>18</v>
      </c>
    </row>
    <row r="12" spans="2:27" ht="17.25" customHeight="1">
      <c r="B12" s="7"/>
      <c r="C12" s="18"/>
      <c r="D12" s="18"/>
      <c r="E12" s="18"/>
      <c r="F12" s="32" t="s">
        <v>38</v>
      </c>
      <c r="G12" s="48"/>
      <c r="H12" s="48"/>
      <c r="I12" s="48"/>
      <c r="J12" s="48"/>
      <c r="K12" s="48"/>
      <c r="L12" s="48"/>
      <c r="M12" s="48"/>
      <c r="N12" s="48"/>
      <c r="O12" s="48"/>
      <c r="P12" s="87"/>
      <c r="Q12" s="95" t="s">
        <v>39</v>
      </c>
      <c r="R12" s="11"/>
      <c r="S12" s="111">
        <f>IF(S11&lt;=5,70000*S11,70000*5)</f>
        <v>0</v>
      </c>
      <c r="T12" s="111"/>
      <c r="U12" s="111"/>
      <c r="V12" s="111"/>
      <c r="W12" s="111"/>
      <c r="X12" s="111"/>
      <c r="Y12" s="111"/>
      <c r="Z12" s="111"/>
      <c r="AA12" s="26" t="s">
        <v>42</v>
      </c>
    </row>
    <row r="13" spans="2:27" ht="26.25" customHeight="1">
      <c r="B13" s="7"/>
      <c r="C13" s="18"/>
      <c r="D13" s="18"/>
      <c r="E13" s="18"/>
      <c r="F13" s="33" t="s">
        <v>31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9"/>
      <c r="R13" s="72"/>
      <c r="S13" s="112"/>
      <c r="T13" s="112"/>
      <c r="U13" s="112"/>
      <c r="V13" s="112"/>
      <c r="W13" s="112"/>
      <c r="X13" s="112"/>
      <c r="Y13" s="112"/>
      <c r="Z13" s="112"/>
      <c r="AA13" s="27"/>
    </row>
    <row r="14" spans="2:27" ht="27" customHeight="1">
      <c r="B14" s="8"/>
      <c r="C14" s="19"/>
      <c r="D14" s="19"/>
      <c r="E14" s="19"/>
      <c r="F14" s="34" t="s">
        <v>44</v>
      </c>
      <c r="G14" s="50"/>
      <c r="H14" s="50"/>
      <c r="I14" s="50"/>
      <c r="J14" s="50"/>
      <c r="K14" s="62"/>
      <c r="L14" s="70"/>
      <c r="M14" s="80" t="s">
        <v>45</v>
      </c>
      <c r="N14" s="80"/>
      <c r="O14" s="80" t="s">
        <v>27</v>
      </c>
      <c r="P14" s="80"/>
      <c r="Q14" s="96" t="s">
        <v>46</v>
      </c>
      <c r="R14" s="96"/>
      <c r="S14" s="96"/>
      <c r="T14" s="96"/>
      <c r="U14" s="125"/>
      <c r="V14" s="128"/>
      <c r="W14" s="128"/>
      <c r="X14" s="128"/>
      <c r="Y14" s="128"/>
      <c r="Z14" s="128"/>
      <c r="AA14" s="137"/>
    </row>
    <row r="15" spans="2:27" ht="27" customHeight="1">
      <c r="B15" s="3" t="s">
        <v>82</v>
      </c>
      <c r="C15" s="3"/>
      <c r="D15" s="3"/>
      <c r="E15" s="3"/>
      <c r="F15" s="30" t="s">
        <v>47</v>
      </c>
      <c r="G15" s="51"/>
      <c r="H15" s="51"/>
      <c r="I15" s="51"/>
      <c r="J15" s="51"/>
      <c r="K15" s="63"/>
      <c r="L15" s="46" t="s">
        <v>15</v>
      </c>
      <c r="M15" s="46"/>
      <c r="N15" s="46"/>
      <c r="O15" s="46"/>
      <c r="P15" s="88"/>
      <c r="Q15" s="97" t="s">
        <v>10</v>
      </c>
      <c r="R15" s="46"/>
      <c r="S15" s="46"/>
      <c r="T15" s="46"/>
      <c r="U15" s="46"/>
      <c r="V15" s="46"/>
      <c r="W15" s="46"/>
      <c r="X15" s="46"/>
      <c r="Y15" s="46"/>
      <c r="Z15" s="46"/>
      <c r="AA15" s="88"/>
    </row>
    <row r="16" spans="2:27" ht="27" customHeight="1">
      <c r="B16" s="3"/>
      <c r="C16" s="3"/>
      <c r="D16" s="3"/>
      <c r="E16" s="3"/>
      <c r="F16" s="35"/>
      <c r="G16" s="52"/>
      <c r="H16" s="52"/>
      <c r="I16" s="52"/>
      <c r="J16" s="52"/>
      <c r="K16" s="64" t="s">
        <v>7</v>
      </c>
      <c r="L16" s="71"/>
      <c r="M16" s="81"/>
      <c r="N16" s="81"/>
      <c r="O16" s="81"/>
      <c r="P16" s="89" t="s">
        <v>48</v>
      </c>
      <c r="Q16" s="98" t="s">
        <v>49</v>
      </c>
      <c r="R16" s="105"/>
      <c r="S16" s="113">
        <f>ROUNDDOWN(F16*L16,1)</f>
        <v>0</v>
      </c>
      <c r="T16" s="113"/>
      <c r="U16" s="113"/>
      <c r="V16" s="113"/>
      <c r="W16" s="113"/>
      <c r="X16" s="113"/>
      <c r="Y16" s="113"/>
      <c r="Z16" s="113"/>
      <c r="AA16" s="138" t="s">
        <v>7</v>
      </c>
    </row>
    <row r="17" spans="2:27" ht="27" customHeight="1">
      <c r="B17" s="3"/>
      <c r="C17" s="3"/>
      <c r="D17" s="3"/>
      <c r="E17" s="3"/>
      <c r="F17" s="36" t="s">
        <v>9</v>
      </c>
      <c r="G17" s="53"/>
      <c r="H17" s="53"/>
      <c r="I17" s="53"/>
      <c r="J17" s="53"/>
      <c r="K17" s="53"/>
      <c r="L17" s="72" t="s">
        <v>50</v>
      </c>
      <c r="M17" s="46"/>
      <c r="N17" s="46"/>
      <c r="O17" s="46"/>
      <c r="P17" s="88"/>
      <c r="Q17" s="99" t="s">
        <v>53</v>
      </c>
      <c r="R17" s="106"/>
      <c r="S17" s="114"/>
      <c r="T17" s="119"/>
      <c r="U17" s="119"/>
      <c r="V17" s="119"/>
      <c r="W17" s="119"/>
      <c r="X17" s="119"/>
      <c r="Y17" s="119"/>
      <c r="Z17" s="131"/>
      <c r="AA17" s="65" t="s">
        <v>43</v>
      </c>
    </row>
    <row r="18" spans="2:27" ht="27" customHeight="1">
      <c r="B18" s="3"/>
      <c r="C18" s="3"/>
      <c r="D18" s="3"/>
      <c r="E18" s="3"/>
      <c r="F18" s="37"/>
      <c r="G18" s="54"/>
      <c r="H18" s="54"/>
      <c r="I18" s="54"/>
      <c r="J18" s="54"/>
      <c r="K18" s="54"/>
      <c r="L18" s="72" t="s">
        <v>51</v>
      </c>
      <c r="M18" s="46"/>
      <c r="N18" s="46"/>
      <c r="O18" s="46"/>
      <c r="P18" s="88"/>
      <c r="Q18" s="99" t="s">
        <v>54</v>
      </c>
      <c r="R18" s="106"/>
      <c r="S18" s="114"/>
      <c r="T18" s="119"/>
      <c r="U18" s="119"/>
      <c r="V18" s="119"/>
      <c r="W18" s="119"/>
      <c r="X18" s="119"/>
      <c r="Y18" s="119"/>
      <c r="Z18" s="131"/>
      <c r="AA18" s="65" t="s">
        <v>42</v>
      </c>
    </row>
    <row r="19" spans="2:27" ht="18" customHeight="1">
      <c r="B19" s="3"/>
      <c r="C19" s="3"/>
      <c r="D19" s="3"/>
      <c r="E19" s="3"/>
      <c r="F19" s="10" t="s">
        <v>55</v>
      </c>
      <c r="G19" s="20"/>
      <c r="H19" s="20"/>
      <c r="I19" s="20"/>
      <c r="J19" s="20"/>
      <c r="K19" s="20"/>
      <c r="L19" s="36" t="s">
        <v>57</v>
      </c>
      <c r="M19" s="20"/>
      <c r="N19" s="20"/>
      <c r="O19" s="20"/>
      <c r="P19" s="26"/>
      <c r="Q19" s="9" t="s">
        <v>58</v>
      </c>
      <c r="R19" s="72"/>
      <c r="S19" s="115" t="e">
        <f>(S17+S18)/S16</f>
        <v>#DIV/0!</v>
      </c>
      <c r="T19" s="120"/>
      <c r="U19" s="120"/>
      <c r="V19" s="120"/>
      <c r="W19" s="120"/>
      <c r="X19" s="120"/>
      <c r="Y19" s="120"/>
      <c r="Z19" s="132"/>
      <c r="AA19" s="26" t="s">
        <v>42</v>
      </c>
    </row>
    <row r="20" spans="2:27" ht="12.75" customHeight="1">
      <c r="B20" s="3"/>
      <c r="C20" s="3"/>
      <c r="D20" s="3"/>
      <c r="E20" s="3"/>
      <c r="F20" s="11"/>
      <c r="G20" s="21"/>
      <c r="H20" s="21"/>
      <c r="I20" s="21"/>
      <c r="J20" s="21"/>
      <c r="K20" s="21"/>
      <c r="L20" s="11"/>
      <c r="M20" s="21"/>
      <c r="N20" s="21"/>
      <c r="O20" s="21"/>
      <c r="P20" s="27"/>
      <c r="Q20" s="9"/>
      <c r="R20" s="72"/>
      <c r="S20" s="116"/>
      <c r="T20" s="121"/>
      <c r="U20" s="121"/>
      <c r="V20" s="121"/>
      <c r="W20" s="121"/>
      <c r="X20" s="121"/>
      <c r="Y20" s="121"/>
      <c r="Z20" s="121"/>
      <c r="AA20" s="121"/>
    </row>
    <row r="21" spans="2:27" ht="15" customHeight="1">
      <c r="B21" s="3"/>
      <c r="C21" s="3"/>
      <c r="D21" s="3"/>
      <c r="E21" s="3"/>
      <c r="F21" s="38" t="s">
        <v>59</v>
      </c>
      <c r="G21" s="55"/>
      <c r="H21" s="55"/>
      <c r="I21" s="55"/>
      <c r="J21" s="55"/>
      <c r="K21" s="55"/>
      <c r="L21" s="55"/>
      <c r="M21" s="55"/>
      <c r="N21" s="55"/>
      <c r="O21" s="55"/>
      <c r="P21" s="90"/>
      <c r="Q21" s="9" t="s">
        <v>60</v>
      </c>
      <c r="R21" s="72"/>
      <c r="S21" s="117" t="e">
        <f>IF(S19&lt;=141000,ROUNDDOWN(IF(ROUND(F16*L16,3)&lt;=5,S16*S19/3,5*S19/3),-3),ROUNDDOWN(IF(ROUNDDOWN(F16*L16,3)&lt;=5,S16*141000/3,5*141000/3),-3))</f>
        <v>#DIV/0!</v>
      </c>
      <c r="T21" s="122"/>
      <c r="U21" s="122"/>
      <c r="V21" s="122"/>
      <c r="W21" s="122"/>
      <c r="X21" s="122"/>
      <c r="Y21" s="122"/>
      <c r="Z21" s="133"/>
      <c r="AA21" s="88" t="s">
        <v>42</v>
      </c>
    </row>
    <row r="22" spans="2:27" ht="37.5" customHeight="1">
      <c r="B22" s="3"/>
      <c r="C22" s="3"/>
      <c r="D22" s="3"/>
      <c r="E22" s="3"/>
      <c r="F22" s="39"/>
      <c r="G22" s="56"/>
      <c r="H22" s="56"/>
      <c r="I22" s="56"/>
      <c r="J22" s="56"/>
      <c r="K22" s="56"/>
      <c r="L22" s="56"/>
      <c r="M22" s="56"/>
      <c r="N22" s="56"/>
      <c r="O22" s="56"/>
      <c r="P22" s="91"/>
      <c r="Q22" s="9"/>
      <c r="R22" s="72"/>
      <c r="S22" s="118"/>
      <c r="T22" s="122"/>
      <c r="U22" s="122"/>
      <c r="V22" s="122"/>
      <c r="W22" s="122"/>
      <c r="X22" s="122"/>
      <c r="Y22" s="122"/>
      <c r="Z22" s="133"/>
      <c r="AA22" s="88"/>
    </row>
    <row r="23" spans="2:27" ht="23.25" customHeight="1">
      <c r="B23" s="9" t="s">
        <v>61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0" t="e">
        <f>S12+S21</f>
        <v>#DIV/0!</v>
      </c>
      <c r="R23" s="107"/>
      <c r="S23" s="107"/>
      <c r="T23" s="107"/>
      <c r="U23" s="107"/>
      <c r="V23" s="107"/>
      <c r="W23" s="107"/>
      <c r="X23" s="107"/>
      <c r="Y23" s="107"/>
      <c r="Z23" s="134"/>
      <c r="AA23" s="88" t="s">
        <v>42</v>
      </c>
    </row>
    <row r="24" spans="2:27" ht="29.25" customHeight="1">
      <c r="B24" s="10" t="s">
        <v>62</v>
      </c>
      <c r="C24" s="20"/>
      <c r="D24" s="20"/>
      <c r="E24" s="26"/>
      <c r="F24" s="36" t="s">
        <v>40</v>
      </c>
      <c r="G24" s="20"/>
      <c r="H24" s="20"/>
      <c r="I24" s="20"/>
      <c r="J24" s="20"/>
      <c r="K24" s="20"/>
      <c r="L24" s="30" t="s">
        <v>63</v>
      </c>
      <c r="M24" s="51"/>
      <c r="N24" s="51"/>
      <c r="O24" s="51"/>
      <c r="P24" s="63"/>
      <c r="Q24" s="101" t="s">
        <v>64</v>
      </c>
      <c r="R24" s="108"/>
      <c r="S24" s="108"/>
      <c r="T24" s="123"/>
      <c r="U24" s="126" t="s">
        <v>41</v>
      </c>
      <c r="V24" s="129"/>
      <c r="W24" s="129"/>
      <c r="X24" s="129"/>
      <c r="Y24" s="129"/>
      <c r="Z24" s="129"/>
      <c r="AA24" s="139"/>
    </row>
    <row r="25" spans="2:27" ht="23.25" customHeight="1">
      <c r="B25" s="11"/>
      <c r="C25" s="21"/>
      <c r="D25" s="21"/>
      <c r="E25" s="27"/>
      <c r="F25" s="40"/>
      <c r="G25" s="57"/>
      <c r="H25" s="57"/>
      <c r="I25" s="57"/>
      <c r="J25" s="57"/>
      <c r="K25" s="65" t="s">
        <v>7</v>
      </c>
      <c r="L25" s="57"/>
      <c r="M25" s="57"/>
      <c r="N25" s="57"/>
      <c r="O25" s="57"/>
      <c r="P25" s="65" t="s">
        <v>7</v>
      </c>
      <c r="Q25" s="102"/>
      <c r="R25" s="109"/>
      <c r="S25" s="109"/>
      <c r="T25" s="65" t="s">
        <v>7</v>
      </c>
      <c r="U25" s="126" t="e">
        <f>L25/F25*100</f>
        <v>#DIV/0!</v>
      </c>
      <c r="V25" s="129"/>
      <c r="W25" s="129"/>
      <c r="X25" s="129"/>
      <c r="Y25" s="129"/>
      <c r="Z25" s="129"/>
      <c r="AA25" s="88" t="s">
        <v>29</v>
      </c>
    </row>
    <row r="26" spans="2:27" ht="27" customHeight="1">
      <c r="B26" s="12" t="s">
        <v>65</v>
      </c>
      <c r="C26" s="22"/>
      <c r="D26" s="22"/>
      <c r="E26" s="22"/>
      <c r="F26" s="41" t="s">
        <v>52</v>
      </c>
      <c r="G26" s="58"/>
      <c r="H26" s="58"/>
      <c r="I26" s="58"/>
      <c r="J26" s="58"/>
      <c r="K26" s="66"/>
      <c r="L26" s="73"/>
      <c r="M26" s="80" t="s">
        <v>45</v>
      </c>
      <c r="N26" s="80"/>
      <c r="O26" s="80" t="s">
        <v>27</v>
      </c>
      <c r="P26" s="80"/>
      <c r="Q26" s="42" t="s">
        <v>67</v>
      </c>
      <c r="R26" s="58"/>
      <c r="S26" s="58"/>
      <c r="T26" s="58"/>
      <c r="U26" s="127"/>
      <c r="V26" s="130"/>
      <c r="W26" s="130"/>
      <c r="X26" s="130"/>
      <c r="Y26" s="130"/>
      <c r="Z26" s="130"/>
      <c r="AA26" s="140"/>
    </row>
    <row r="27" spans="2:27" ht="24.75" customHeight="1">
      <c r="B27" s="13"/>
      <c r="C27" s="23"/>
      <c r="D27" s="23"/>
      <c r="E27" s="23"/>
      <c r="F27" s="12" t="s">
        <v>32</v>
      </c>
      <c r="G27" s="22"/>
      <c r="H27" s="22"/>
      <c r="I27" s="22"/>
      <c r="J27" s="22"/>
      <c r="K27" s="67"/>
      <c r="L27" s="74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141"/>
    </row>
    <row r="28" spans="2:27" ht="27" customHeight="1">
      <c r="B28" s="13"/>
      <c r="C28" s="23"/>
      <c r="D28" s="23"/>
      <c r="E28" s="23"/>
      <c r="F28" s="14"/>
      <c r="G28" s="24"/>
      <c r="H28" s="24"/>
      <c r="I28" s="24"/>
      <c r="J28" s="24"/>
      <c r="K28" s="68"/>
      <c r="L28" s="75" t="s">
        <v>68</v>
      </c>
      <c r="M28" s="83"/>
      <c r="N28" s="83"/>
      <c r="O28" s="83"/>
      <c r="P28" s="9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141"/>
    </row>
    <row r="29" spans="2:27" ht="27" customHeight="1">
      <c r="B29" s="14"/>
      <c r="C29" s="24"/>
      <c r="D29" s="24"/>
      <c r="E29" s="24"/>
      <c r="F29" s="42" t="s">
        <v>66</v>
      </c>
      <c r="G29" s="59"/>
      <c r="H29" s="59"/>
      <c r="I29" s="59"/>
      <c r="J29" s="59"/>
      <c r="K29" s="69"/>
      <c r="L29" s="76"/>
      <c r="M29" s="80" t="s">
        <v>1</v>
      </c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142"/>
    </row>
    <row r="30" spans="2:27" ht="21" customHeight="1">
      <c r="B30" s="12" t="s">
        <v>80</v>
      </c>
      <c r="C30" s="22"/>
      <c r="D30" s="22"/>
      <c r="E30" s="22"/>
      <c r="F30" s="41" t="s">
        <v>70</v>
      </c>
      <c r="G30" s="58"/>
      <c r="H30" s="58"/>
      <c r="I30" s="58"/>
      <c r="J30" s="58"/>
      <c r="K30" s="66"/>
      <c r="L30" s="77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143"/>
    </row>
    <row r="31" spans="2:27" ht="21" customHeight="1">
      <c r="B31" s="13"/>
      <c r="C31" s="23"/>
      <c r="D31" s="23"/>
      <c r="E31" s="23"/>
      <c r="F31" s="42" t="s">
        <v>83</v>
      </c>
      <c r="G31" s="59"/>
      <c r="H31" s="59"/>
      <c r="I31" s="59"/>
      <c r="J31" s="59"/>
      <c r="K31" s="69"/>
      <c r="L31" s="74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141"/>
    </row>
    <row r="32" spans="2:27" ht="21" customHeight="1">
      <c r="B32" s="13"/>
      <c r="C32" s="23"/>
      <c r="D32" s="23"/>
      <c r="E32" s="23"/>
      <c r="F32" s="42" t="s">
        <v>72</v>
      </c>
      <c r="G32" s="59"/>
      <c r="H32" s="59"/>
      <c r="I32" s="59"/>
      <c r="J32" s="59"/>
      <c r="K32" s="69"/>
      <c r="L32" s="78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93"/>
    </row>
    <row r="33" spans="2:27" ht="17.25" customHeight="1">
      <c r="B33" s="13"/>
      <c r="C33" s="23"/>
      <c r="D33" s="23"/>
      <c r="E33" s="23"/>
      <c r="F33" s="12" t="s">
        <v>84</v>
      </c>
      <c r="G33" s="22"/>
      <c r="H33" s="22"/>
      <c r="I33" s="22"/>
      <c r="J33" s="22"/>
      <c r="K33" s="67"/>
      <c r="L33" s="75" t="s">
        <v>8</v>
      </c>
      <c r="M33" s="83"/>
      <c r="N33" s="83"/>
      <c r="O33" s="83"/>
      <c r="P33" s="92"/>
      <c r="Q33" s="43" t="s">
        <v>69</v>
      </c>
      <c r="R33" s="43"/>
      <c r="S33" s="43"/>
      <c r="T33" s="43"/>
      <c r="U33" s="43"/>
      <c r="V33" s="43" t="s">
        <v>73</v>
      </c>
      <c r="W33" s="43"/>
      <c r="X33" s="43"/>
      <c r="Y33" s="43"/>
      <c r="Z33" s="43"/>
      <c r="AA33" s="43"/>
    </row>
    <row r="34" spans="2:27" ht="21" customHeight="1">
      <c r="B34" s="14"/>
      <c r="C34" s="24"/>
      <c r="D34" s="24"/>
      <c r="E34" s="24"/>
      <c r="F34" s="14"/>
      <c r="G34" s="24"/>
      <c r="H34" s="24"/>
      <c r="I34" s="24"/>
      <c r="J34" s="24"/>
      <c r="K34" s="68"/>
      <c r="L34" s="78"/>
      <c r="M34" s="85"/>
      <c r="N34" s="85"/>
      <c r="O34" s="85"/>
      <c r="P34" s="9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</row>
    <row r="35" spans="2:27" ht="21" customHeight="1">
      <c r="B35" s="15" t="s">
        <v>85</v>
      </c>
      <c r="C35" s="25"/>
      <c r="D35" s="25"/>
      <c r="E35" s="25"/>
      <c r="F35" s="43" t="s">
        <v>75</v>
      </c>
      <c r="G35" s="43"/>
      <c r="H35" s="43"/>
      <c r="I35" s="43"/>
      <c r="J35" s="43"/>
      <c r="K35" s="43"/>
      <c r="L35" s="79" t="s">
        <v>56</v>
      </c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97">
    <mergeCell ref="B2:AA2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B8:E8"/>
    <mergeCell ref="G8:S8"/>
    <mergeCell ref="U8:AA8"/>
    <mergeCell ref="B9:E9"/>
    <mergeCell ref="F9:I9"/>
    <mergeCell ref="J9:K9"/>
    <mergeCell ref="Q9:T9"/>
    <mergeCell ref="U9:V9"/>
    <mergeCell ref="F10:K10"/>
    <mergeCell ref="L10:P10"/>
    <mergeCell ref="Q10:AA10"/>
    <mergeCell ref="F11:J11"/>
    <mergeCell ref="L11:O11"/>
    <mergeCell ref="Q11:R11"/>
    <mergeCell ref="S11:Z11"/>
    <mergeCell ref="F13:P13"/>
    <mergeCell ref="F14:K14"/>
    <mergeCell ref="Q14:T14"/>
    <mergeCell ref="U14:AA14"/>
    <mergeCell ref="F15:K15"/>
    <mergeCell ref="L15:P15"/>
    <mergeCell ref="Q15:AA15"/>
    <mergeCell ref="F16:J16"/>
    <mergeCell ref="L16:O16"/>
    <mergeCell ref="Q16:R16"/>
    <mergeCell ref="S16:Z16"/>
    <mergeCell ref="L17:P17"/>
    <mergeCell ref="Q17:R17"/>
    <mergeCell ref="S17:Z17"/>
    <mergeCell ref="L18:P18"/>
    <mergeCell ref="Q18:R18"/>
    <mergeCell ref="S18:Z18"/>
    <mergeCell ref="S19:Z19"/>
    <mergeCell ref="S20:AA20"/>
    <mergeCell ref="B23:P23"/>
    <mergeCell ref="Q23:Z23"/>
    <mergeCell ref="F24:K24"/>
    <mergeCell ref="L24:P24"/>
    <mergeCell ref="Q24:T24"/>
    <mergeCell ref="U24:AA24"/>
    <mergeCell ref="F25:J25"/>
    <mergeCell ref="L25:O25"/>
    <mergeCell ref="Q25:S25"/>
    <mergeCell ref="U25:Z25"/>
    <mergeCell ref="F26:K26"/>
    <mergeCell ref="Q26:T26"/>
    <mergeCell ref="U26:AA26"/>
    <mergeCell ref="L27:AA27"/>
    <mergeCell ref="L28:P28"/>
    <mergeCell ref="Q28:AA28"/>
    <mergeCell ref="F29:K29"/>
    <mergeCell ref="F30:K30"/>
    <mergeCell ref="L30:AA30"/>
    <mergeCell ref="F31:K31"/>
    <mergeCell ref="L31:AA31"/>
    <mergeCell ref="F32:K32"/>
    <mergeCell ref="L32:AA32"/>
    <mergeCell ref="L33:P33"/>
    <mergeCell ref="Q33:U33"/>
    <mergeCell ref="V33:AA33"/>
    <mergeCell ref="L34:P34"/>
    <mergeCell ref="Q34:U34"/>
    <mergeCell ref="V34:AA34"/>
    <mergeCell ref="B35:E35"/>
    <mergeCell ref="F35:K35"/>
    <mergeCell ref="L35:AA35"/>
    <mergeCell ref="B4:E5"/>
    <mergeCell ref="B10:E14"/>
    <mergeCell ref="Q12:R13"/>
    <mergeCell ref="S12:Z13"/>
    <mergeCell ref="AA12:AA13"/>
    <mergeCell ref="F17:K18"/>
    <mergeCell ref="F19:K20"/>
    <mergeCell ref="L19:P20"/>
    <mergeCell ref="Q19:R20"/>
    <mergeCell ref="F21:P22"/>
    <mergeCell ref="Q21:R22"/>
    <mergeCell ref="S21:Z22"/>
    <mergeCell ref="AA21:AA22"/>
    <mergeCell ref="B24:E25"/>
    <mergeCell ref="B26:E29"/>
    <mergeCell ref="F27:K28"/>
    <mergeCell ref="B30:E34"/>
    <mergeCell ref="F33:K34"/>
    <mergeCell ref="B15:E22"/>
  </mergeCells>
  <phoneticPr fontId="2"/>
  <pageMargins left="0.7" right="0.7" top="0.75" bottom="0.75" header="0.3" footer="0.3"/>
  <pageSetup paperSize="9" scale="95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4097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6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098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6</xdr:row>
                    <xdr:rowOff>32385</xdr:rowOff>
                  </from>
                  <to xmlns:xdr="http://schemas.openxmlformats.org/drawingml/2006/spreadsheetDrawing">
                    <xdr:col>20</xdr:col>
                    <xdr:colOff>25400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099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25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25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4100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25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25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4101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28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28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4102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13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13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3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13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13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4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05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06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33</xdr:row>
                    <xdr:rowOff>260350</xdr:rowOff>
                  </from>
                  <to xmlns:xdr="http://schemas.openxmlformats.org/drawingml/2006/spreadsheetDrawing">
                    <xdr:col>12</xdr:col>
                    <xdr:colOff>31750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>
          <mc:Choice Requires="x14">
            <control shapeId="4107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33</xdr:row>
                    <xdr:rowOff>260350</xdr:rowOff>
                  </from>
                  <to xmlns:xdr="http://schemas.openxmlformats.org/drawingml/2006/spreadsheetDrawing">
                    <xdr:col>12</xdr:col>
                    <xdr:colOff>25400</xdr:colOff>
                    <xdr:row>35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5"/>
  <sheetViews>
    <sheetView view="pageBreakPreview" topLeftCell="A3" zoomScale="130" zoomScaleNormal="145" zoomScaleSheetLayoutView="130" workbookViewId="0">
      <selection activeCell="F30" sqref="F30:K30"/>
    </sheetView>
  </sheetViews>
  <sheetFormatPr defaultColWidth="9" defaultRowHeight="13.2"/>
  <cols>
    <col min="1" max="1" width="2.58203125" style="1" customWidth="1"/>
    <col min="2" max="5" width="3" style="1" customWidth="1"/>
    <col min="6" max="6" width="3.58203125" style="1" customWidth="1"/>
    <col min="7" max="9" width="2.082031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58203125" style="1" customWidth="1"/>
    <col min="28" max="28" width="3.33203125" style="1" customWidth="1"/>
    <col min="29" max="16384" width="9" style="1"/>
  </cols>
  <sheetData>
    <row r="1" spans="2:27" ht="16.5" customHeight="1">
      <c r="B1" s="1" t="s">
        <v>0</v>
      </c>
    </row>
    <row r="2" spans="2:27" ht="14.25" customHeight="1"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10.5" customHeight="1"/>
    <row r="4" spans="2:27" ht="27" customHeight="1">
      <c r="B4" s="3" t="s">
        <v>3</v>
      </c>
      <c r="C4" s="3"/>
      <c r="D4" s="3"/>
      <c r="E4" s="3"/>
      <c r="F4" s="3" t="s">
        <v>8</v>
      </c>
      <c r="G4" s="3"/>
      <c r="H4" s="3"/>
      <c r="I4" s="3"/>
      <c r="J4" s="119" t="s">
        <v>76</v>
      </c>
      <c r="K4" s="119"/>
      <c r="L4" s="119"/>
      <c r="M4" s="119"/>
      <c r="N4" s="119"/>
      <c r="O4" s="119"/>
      <c r="P4" s="119"/>
      <c r="Q4" s="3" t="s">
        <v>11</v>
      </c>
      <c r="R4" s="3"/>
      <c r="S4" s="3"/>
      <c r="T4" s="3"/>
      <c r="U4" s="119" t="s">
        <v>77</v>
      </c>
      <c r="V4" s="119"/>
      <c r="W4" s="119"/>
      <c r="X4" s="119"/>
      <c r="Y4" s="119"/>
      <c r="Z4" s="119"/>
      <c r="AA4" s="119"/>
    </row>
    <row r="5" spans="2:27" ht="27" customHeight="1">
      <c r="B5" s="3"/>
      <c r="C5" s="3"/>
      <c r="D5" s="3"/>
      <c r="E5" s="3"/>
      <c r="F5" s="3" t="s">
        <v>5</v>
      </c>
      <c r="G5" s="3"/>
      <c r="H5" s="3"/>
      <c r="I5" s="3"/>
      <c r="J5" s="119" t="s">
        <v>25</v>
      </c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</row>
    <row r="6" spans="2:27" ht="27" customHeight="1">
      <c r="B6" s="4" t="s">
        <v>13</v>
      </c>
      <c r="C6" s="16"/>
      <c r="D6" s="16"/>
      <c r="E6" s="16"/>
      <c r="F6" s="131" t="s">
        <v>25</v>
      </c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9"/>
    </row>
    <row r="7" spans="2:27" ht="24" customHeight="1">
      <c r="B7" s="5" t="s">
        <v>12</v>
      </c>
      <c r="C7" s="16"/>
      <c r="D7" s="16"/>
      <c r="E7" s="16"/>
      <c r="F7" s="29"/>
      <c r="G7" s="45" t="s">
        <v>14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80"/>
      <c r="U7" s="124" t="s">
        <v>16</v>
      </c>
      <c r="V7" s="124"/>
      <c r="W7" s="124"/>
      <c r="X7" s="124"/>
      <c r="Y7" s="124"/>
      <c r="Z7" s="124"/>
      <c r="AA7" s="136"/>
    </row>
    <row r="8" spans="2:27" ht="24" customHeight="1">
      <c r="B8" s="5" t="s">
        <v>17</v>
      </c>
      <c r="C8" s="16"/>
      <c r="D8" s="16"/>
      <c r="E8" s="16"/>
      <c r="F8" s="29"/>
      <c r="G8" s="45" t="s">
        <v>19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80"/>
      <c r="U8" s="124" t="s">
        <v>21</v>
      </c>
      <c r="V8" s="124"/>
      <c r="W8" s="124"/>
      <c r="X8" s="124"/>
      <c r="Y8" s="124"/>
      <c r="Z8" s="124"/>
      <c r="AA8" s="136"/>
    </row>
    <row r="9" spans="2:27" ht="27" customHeight="1">
      <c r="B9" s="3" t="s">
        <v>22</v>
      </c>
      <c r="C9" s="3"/>
      <c r="D9" s="3"/>
      <c r="E9" s="3"/>
      <c r="F9" s="5" t="s">
        <v>23</v>
      </c>
      <c r="G9" s="16"/>
      <c r="H9" s="16"/>
      <c r="I9" s="16"/>
      <c r="J9" s="28"/>
      <c r="K9" s="44"/>
      <c r="L9" s="45" t="s">
        <v>24</v>
      </c>
      <c r="M9" s="44"/>
      <c r="N9" s="45" t="s">
        <v>28</v>
      </c>
      <c r="O9" s="44"/>
      <c r="P9" s="86" t="s">
        <v>30</v>
      </c>
      <c r="Q9" s="5" t="s">
        <v>33</v>
      </c>
      <c r="R9" s="16"/>
      <c r="S9" s="16"/>
      <c r="T9" s="16"/>
      <c r="U9" s="28"/>
      <c r="V9" s="44"/>
      <c r="W9" s="45" t="s">
        <v>24</v>
      </c>
      <c r="X9" s="44"/>
      <c r="Y9" s="45" t="s">
        <v>28</v>
      </c>
      <c r="Z9" s="44"/>
      <c r="AA9" s="86" t="s">
        <v>30</v>
      </c>
    </row>
    <row r="10" spans="2:27" ht="30.75" customHeight="1">
      <c r="B10" s="6" t="s">
        <v>34</v>
      </c>
      <c r="C10" s="17"/>
      <c r="D10" s="17"/>
      <c r="E10" s="17"/>
      <c r="F10" s="30" t="s">
        <v>35</v>
      </c>
      <c r="G10" s="46"/>
      <c r="H10" s="46"/>
      <c r="I10" s="46"/>
      <c r="J10" s="46"/>
      <c r="K10" s="46"/>
      <c r="L10" s="30" t="s">
        <v>36</v>
      </c>
      <c r="M10" s="51"/>
      <c r="N10" s="51"/>
      <c r="O10" s="51"/>
      <c r="P10" s="63"/>
      <c r="Q10" s="10" t="s">
        <v>78</v>
      </c>
      <c r="R10" s="20"/>
      <c r="S10" s="20"/>
      <c r="T10" s="20"/>
      <c r="U10" s="20"/>
      <c r="V10" s="20"/>
      <c r="W10" s="20"/>
      <c r="X10" s="20"/>
      <c r="Y10" s="20"/>
      <c r="Z10" s="20"/>
      <c r="AA10" s="26"/>
    </row>
    <row r="11" spans="2:27" ht="25.5" customHeight="1">
      <c r="B11" s="7"/>
      <c r="C11" s="18"/>
      <c r="D11" s="18"/>
      <c r="E11" s="18"/>
      <c r="F11" s="31"/>
      <c r="G11" s="47"/>
      <c r="H11" s="47"/>
      <c r="I11" s="47"/>
      <c r="J11" s="47"/>
      <c r="K11" s="61" t="s">
        <v>18</v>
      </c>
      <c r="L11" s="31"/>
      <c r="M11" s="47"/>
      <c r="N11" s="47"/>
      <c r="O11" s="47"/>
      <c r="P11" s="61" t="s">
        <v>18</v>
      </c>
      <c r="Q11" s="94" t="s">
        <v>37</v>
      </c>
      <c r="R11" s="104"/>
      <c r="S11" s="110">
        <f>MIN(ROUNDDOWN(F11,0),ROUNDDOWN(L11,0))</f>
        <v>0</v>
      </c>
      <c r="T11" s="110"/>
      <c r="U11" s="110"/>
      <c r="V11" s="110"/>
      <c r="W11" s="110"/>
      <c r="X11" s="110"/>
      <c r="Y11" s="110"/>
      <c r="Z11" s="110"/>
      <c r="AA11" s="88" t="s">
        <v>18</v>
      </c>
    </row>
    <row r="12" spans="2:27" ht="17.25" customHeight="1">
      <c r="B12" s="7"/>
      <c r="C12" s="18"/>
      <c r="D12" s="18"/>
      <c r="E12" s="18"/>
      <c r="F12" s="32" t="s">
        <v>38</v>
      </c>
      <c r="G12" s="48"/>
      <c r="H12" s="48"/>
      <c r="I12" s="48"/>
      <c r="J12" s="48"/>
      <c r="K12" s="48"/>
      <c r="L12" s="48"/>
      <c r="M12" s="48"/>
      <c r="N12" s="48"/>
      <c r="O12" s="48"/>
      <c r="P12" s="87"/>
      <c r="Q12" s="95" t="s">
        <v>39</v>
      </c>
      <c r="R12" s="11"/>
      <c r="S12" s="111">
        <f>IF(S11&lt;=5,70000*S11,70000*5)</f>
        <v>0</v>
      </c>
      <c r="T12" s="111"/>
      <c r="U12" s="111"/>
      <c r="V12" s="111"/>
      <c r="W12" s="111"/>
      <c r="X12" s="111"/>
      <c r="Y12" s="111"/>
      <c r="Z12" s="111"/>
      <c r="AA12" s="26" t="s">
        <v>42</v>
      </c>
    </row>
    <row r="13" spans="2:27" ht="26.25" customHeight="1">
      <c r="B13" s="7"/>
      <c r="C13" s="18"/>
      <c r="D13" s="18"/>
      <c r="E13" s="18"/>
      <c r="F13" s="33" t="s">
        <v>31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9"/>
      <c r="R13" s="72"/>
      <c r="S13" s="112"/>
      <c r="T13" s="112"/>
      <c r="U13" s="112"/>
      <c r="V13" s="112"/>
      <c r="W13" s="112"/>
      <c r="X13" s="112"/>
      <c r="Y13" s="112"/>
      <c r="Z13" s="112"/>
      <c r="AA13" s="27"/>
    </row>
    <row r="14" spans="2:27" ht="27" customHeight="1">
      <c r="B14" s="8"/>
      <c r="C14" s="19"/>
      <c r="D14" s="19"/>
      <c r="E14" s="19"/>
      <c r="F14" s="34" t="s">
        <v>44</v>
      </c>
      <c r="G14" s="50"/>
      <c r="H14" s="50"/>
      <c r="I14" s="50"/>
      <c r="J14" s="50"/>
      <c r="K14" s="62"/>
      <c r="L14" s="70"/>
      <c r="M14" s="80" t="s">
        <v>45</v>
      </c>
      <c r="N14" s="80"/>
      <c r="O14" s="80" t="s">
        <v>27</v>
      </c>
      <c r="P14" s="80"/>
      <c r="Q14" s="96" t="s">
        <v>46</v>
      </c>
      <c r="R14" s="96"/>
      <c r="S14" s="96"/>
      <c r="T14" s="96"/>
      <c r="U14" s="125"/>
      <c r="V14" s="128"/>
      <c r="W14" s="128"/>
      <c r="X14" s="128"/>
      <c r="Y14" s="128"/>
      <c r="Z14" s="128"/>
      <c r="AA14" s="137"/>
    </row>
    <row r="15" spans="2:27" ht="27" customHeight="1">
      <c r="B15" s="3" t="s">
        <v>74</v>
      </c>
      <c r="C15" s="3"/>
      <c r="D15" s="3"/>
      <c r="E15" s="3"/>
      <c r="F15" s="30" t="s">
        <v>47</v>
      </c>
      <c r="G15" s="51"/>
      <c r="H15" s="51"/>
      <c r="I15" s="51"/>
      <c r="J15" s="51"/>
      <c r="K15" s="63"/>
      <c r="L15" s="46" t="s">
        <v>15</v>
      </c>
      <c r="M15" s="46"/>
      <c r="N15" s="46"/>
      <c r="O15" s="46"/>
      <c r="P15" s="88"/>
      <c r="Q15" s="72" t="s">
        <v>4</v>
      </c>
      <c r="R15" s="46"/>
      <c r="S15" s="46"/>
      <c r="T15" s="46"/>
      <c r="U15" s="46"/>
      <c r="V15" s="46"/>
      <c r="W15" s="46"/>
      <c r="X15" s="46"/>
      <c r="Y15" s="46"/>
      <c r="Z15" s="46"/>
      <c r="AA15" s="88"/>
    </row>
    <row r="16" spans="2:27" ht="27" customHeight="1">
      <c r="B16" s="3"/>
      <c r="C16" s="3"/>
      <c r="D16" s="3"/>
      <c r="E16" s="3"/>
      <c r="F16" s="144">
        <v>4.5</v>
      </c>
      <c r="G16" s="146"/>
      <c r="H16" s="146"/>
      <c r="I16" s="146"/>
      <c r="J16" s="146"/>
      <c r="K16" s="64" t="s">
        <v>7</v>
      </c>
      <c r="L16" s="71">
        <v>1</v>
      </c>
      <c r="M16" s="81"/>
      <c r="N16" s="81"/>
      <c r="O16" s="81"/>
      <c r="P16" s="89" t="s">
        <v>48</v>
      </c>
      <c r="Q16" s="98" t="s">
        <v>49</v>
      </c>
      <c r="R16" s="105"/>
      <c r="S16" s="113">
        <f>ROUNDDOWN(F16*L16,1)</f>
        <v>4.5</v>
      </c>
      <c r="T16" s="113"/>
      <c r="U16" s="113"/>
      <c r="V16" s="113"/>
      <c r="W16" s="113"/>
      <c r="X16" s="113"/>
      <c r="Y16" s="113"/>
      <c r="Z16" s="113"/>
      <c r="AA16" s="138" t="s">
        <v>7</v>
      </c>
    </row>
    <row r="17" spans="2:27" ht="27" customHeight="1">
      <c r="B17" s="3"/>
      <c r="C17" s="3"/>
      <c r="D17" s="3"/>
      <c r="E17" s="3"/>
      <c r="F17" s="36" t="s">
        <v>9</v>
      </c>
      <c r="G17" s="53"/>
      <c r="H17" s="53"/>
      <c r="I17" s="53"/>
      <c r="J17" s="53"/>
      <c r="K17" s="53"/>
      <c r="L17" s="72" t="s">
        <v>50</v>
      </c>
      <c r="M17" s="46"/>
      <c r="N17" s="46"/>
      <c r="O17" s="46"/>
      <c r="P17" s="88"/>
      <c r="Q17" s="99" t="s">
        <v>53</v>
      </c>
      <c r="R17" s="106"/>
      <c r="S17" s="114">
        <v>100000</v>
      </c>
      <c r="T17" s="119"/>
      <c r="U17" s="119"/>
      <c r="V17" s="119"/>
      <c r="W17" s="119"/>
      <c r="X17" s="119"/>
      <c r="Y17" s="119"/>
      <c r="Z17" s="131"/>
      <c r="AA17" s="65" t="s">
        <v>42</v>
      </c>
    </row>
    <row r="18" spans="2:27" ht="27" customHeight="1">
      <c r="B18" s="3"/>
      <c r="C18" s="3"/>
      <c r="D18" s="3"/>
      <c r="E18" s="3"/>
      <c r="F18" s="37"/>
      <c r="G18" s="54"/>
      <c r="H18" s="54"/>
      <c r="I18" s="54"/>
      <c r="J18" s="54"/>
      <c r="K18" s="54"/>
      <c r="L18" s="72" t="s">
        <v>51</v>
      </c>
      <c r="M18" s="46"/>
      <c r="N18" s="46"/>
      <c r="O18" s="46"/>
      <c r="P18" s="88"/>
      <c r="Q18" s="99" t="s">
        <v>54</v>
      </c>
      <c r="R18" s="106"/>
      <c r="S18" s="114">
        <v>100000</v>
      </c>
      <c r="T18" s="119"/>
      <c r="U18" s="119"/>
      <c r="V18" s="119"/>
      <c r="W18" s="119"/>
      <c r="X18" s="119"/>
      <c r="Y18" s="119"/>
      <c r="Z18" s="131"/>
      <c r="AA18" s="65" t="s">
        <v>42</v>
      </c>
    </row>
    <row r="19" spans="2:27" ht="18" customHeight="1">
      <c r="B19" s="3"/>
      <c r="C19" s="3"/>
      <c r="D19" s="3"/>
      <c r="E19" s="3"/>
      <c r="F19" s="10" t="s">
        <v>55</v>
      </c>
      <c r="G19" s="20"/>
      <c r="H19" s="20"/>
      <c r="I19" s="20"/>
      <c r="J19" s="20"/>
      <c r="K19" s="20"/>
      <c r="L19" s="10" t="s">
        <v>57</v>
      </c>
      <c r="M19" s="20"/>
      <c r="N19" s="20"/>
      <c r="O19" s="20"/>
      <c r="P19" s="26"/>
      <c r="Q19" s="9" t="s">
        <v>58</v>
      </c>
      <c r="R19" s="72"/>
      <c r="S19" s="115">
        <f>(S17+S18)/S16</f>
        <v>44444.444444444445</v>
      </c>
      <c r="T19" s="120"/>
      <c r="U19" s="120"/>
      <c r="V19" s="120"/>
      <c r="W19" s="120"/>
      <c r="X19" s="120"/>
      <c r="Y19" s="120"/>
      <c r="Z19" s="132"/>
      <c r="AA19" s="26" t="s">
        <v>42</v>
      </c>
    </row>
    <row r="20" spans="2:27" ht="12.75" customHeight="1">
      <c r="B20" s="3"/>
      <c r="C20" s="3"/>
      <c r="D20" s="3"/>
      <c r="E20" s="3"/>
      <c r="F20" s="11"/>
      <c r="G20" s="21"/>
      <c r="H20" s="21"/>
      <c r="I20" s="21"/>
      <c r="J20" s="21"/>
      <c r="K20" s="21"/>
      <c r="L20" s="11"/>
      <c r="M20" s="21"/>
      <c r="N20" s="21"/>
      <c r="O20" s="21"/>
      <c r="P20" s="27"/>
      <c r="Q20" s="9"/>
      <c r="R20" s="72"/>
      <c r="S20" s="116"/>
      <c r="T20" s="121"/>
      <c r="U20" s="121"/>
      <c r="V20" s="121"/>
      <c r="W20" s="121"/>
      <c r="X20" s="121"/>
      <c r="Y20" s="121"/>
      <c r="Z20" s="121"/>
      <c r="AA20" s="121"/>
    </row>
    <row r="21" spans="2:27" ht="15" customHeight="1">
      <c r="B21" s="3"/>
      <c r="C21" s="3"/>
      <c r="D21" s="3"/>
      <c r="E21" s="3"/>
      <c r="F21" s="38" t="s">
        <v>79</v>
      </c>
      <c r="G21" s="55"/>
      <c r="H21" s="55"/>
      <c r="I21" s="55"/>
      <c r="J21" s="55"/>
      <c r="K21" s="55"/>
      <c r="L21" s="55"/>
      <c r="M21" s="55"/>
      <c r="N21" s="55"/>
      <c r="O21" s="55"/>
      <c r="P21" s="90"/>
      <c r="Q21" s="9" t="s">
        <v>60</v>
      </c>
      <c r="R21" s="72"/>
      <c r="S21" s="147">
        <f>IF(S19&lt;=141000,ROUNDDOWN(IF((F16*L16)&lt;=5,S16*S19/3,5*S19/3),0),ROUNDDOWN(IF((F16*L16)&lt;=5,S16*141000/3,5*141000/3),-3))</f>
        <v>66666</v>
      </c>
      <c r="T21" s="147"/>
      <c r="U21" s="147"/>
      <c r="V21" s="147"/>
      <c r="W21" s="147"/>
      <c r="X21" s="147"/>
      <c r="Y21" s="147"/>
      <c r="Z21" s="147"/>
      <c r="AA21" s="88" t="s">
        <v>42</v>
      </c>
    </row>
    <row r="22" spans="2:27" ht="35.5" customHeight="1">
      <c r="B22" s="3"/>
      <c r="C22" s="3"/>
      <c r="D22" s="3"/>
      <c r="E22" s="3"/>
      <c r="F22" s="39"/>
      <c r="G22" s="56"/>
      <c r="H22" s="56"/>
      <c r="I22" s="56"/>
      <c r="J22" s="56"/>
      <c r="K22" s="56"/>
      <c r="L22" s="56"/>
      <c r="M22" s="56"/>
      <c r="N22" s="56"/>
      <c r="O22" s="56"/>
      <c r="P22" s="91"/>
      <c r="Q22" s="9"/>
      <c r="R22" s="72"/>
      <c r="S22" s="148"/>
      <c r="T22" s="148"/>
      <c r="U22" s="148"/>
      <c r="V22" s="148"/>
      <c r="W22" s="148"/>
      <c r="X22" s="148"/>
      <c r="Y22" s="148"/>
      <c r="Z22" s="148"/>
      <c r="AA22" s="88"/>
    </row>
    <row r="23" spans="2:27" ht="23.25" customHeight="1">
      <c r="B23" s="9" t="s">
        <v>61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0">
        <f>S12+S21</f>
        <v>66666</v>
      </c>
      <c r="R23" s="107"/>
      <c r="S23" s="107"/>
      <c r="T23" s="107"/>
      <c r="U23" s="107"/>
      <c r="V23" s="107"/>
      <c r="W23" s="107"/>
      <c r="X23" s="107"/>
      <c r="Y23" s="107"/>
      <c r="Z23" s="134"/>
      <c r="AA23" s="88" t="s">
        <v>42</v>
      </c>
    </row>
    <row r="24" spans="2:27" ht="29.25" customHeight="1">
      <c r="B24" s="10" t="s">
        <v>62</v>
      </c>
      <c r="C24" s="20"/>
      <c r="D24" s="20"/>
      <c r="E24" s="26"/>
      <c r="F24" s="36" t="s">
        <v>40</v>
      </c>
      <c r="G24" s="20"/>
      <c r="H24" s="20"/>
      <c r="I24" s="20"/>
      <c r="J24" s="20"/>
      <c r="K24" s="20"/>
      <c r="L24" s="30" t="s">
        <v>63</v>
      </c>
      <c r="M24" s="51"/>
      <c r="N24" s="51"/>
      <c r="O24" s="51"/>
      <c r="P24" s="63"/>
      <c r="Q24" s="101" t="s">
        <v>64</v>
      </c>
      <c r="R24" s="108"/>
      <c r="S24" s="108"/>
      <c r="T24" s="123"/>
      <c r="U24" s="126" t="s">
        <v>41</v>
      </c>
      <c r="V24" s="129"/>
      <c r="W24" s="129"/>
      <c r="X24" s="129"/>
      <c r="Y24" s="129"/>
      <c r="Z24" s="129"/>
      <c r="AA24" s="139"/>
    </row>
    <row r="25" spans="2:27" ht="23.25" customHeight="1">
      <c r="B25" s="11"/>
      <c r="C25" s="21"/>
      <c r="D25" s="21"/>
      <c r="E25" s="27"/>
      <c r="F25" s="40"/>
      <c r="G25" s="57"/>
      <c r="H25" s="57"/>
      <c r="I25" s="57"/>
      <c r="J25" s="57"/>
      <c r="K25" s="65" t="s">
        <v>7</v>
      </c>
      <c r="L25" s="57"/>
      <c r="M25" s="57"/>
      <c r="N25" s="57"/>
      <c r="O25" s="57"/>
      <c r="P25" s="65" t="s">
        <v>7</v>
      </c>
      <c r="Q25" s="102"/>
      <c r="R25" s="109"/>
      <c r="S25" s="109"/>
      <c r="T25" s="65" t="s">
        <v>7</v>
      </c>
      <c r="U25" s="126" t="e">
        <f>L25/F25*100</f>
        <v>#DIV/0!</v>
      </c>
      <c r="V25" s="129"/>
      <c r="W25" s="129"/>
      <c r="X25" s="129"/>
      <c r="Y25" s="129"/>
      <c r="Z25" s="129"/>
      <c r="AA25" s="88" t="s">
        <v>29</v>
      </c>
    </row>
    <row r="26" spans="2:27" ht="27" customHeight="1">
      <c r="B26" s="12" t="s">
        <v>65</v>
      </c>
      <c r="C26" s="22"/>
      <c r="D26" s="22"/>
      <c r="E26" s="22"/>
      <c r="F26" s="41" t="s">
        <v>52</v>
      </c>
      <c r="G26" s="58"/>
      <c r="H26" s="58"/>
      <c r="I26" s="58"/>
      <c r="J26" s="58"/>
      <c r="K26" s="66"/>
      <c r="L26" s="73"/>
      <c r="M26" s="80" t="s">
        <v>45</v>
      </c>
      <c r="N26" s="80"/>
      <c r="O26" s="80" t="s">
        <v>27</v>
      </c>
      <c r="P26" s="80"/>
      <c r="Q26" s="42" t="s">
        <v>67</v>
      </c>
      <c r="R26" s="58"/>
      <c r="S26" s="58"/>
      <c r="T26" s="58"/>
      <c r="U26" s="127"/>
      <c r="V26" s="130"/>
      <c r="W26" s="130"/>
      <c r="X26" s="130"/>
      <c r="Y26" s="130"/>
      <c r="Z26" s="130"/>
      <c r="AA26" s="140"/>
    </row>
    <row r="27" spans="2:27" ht="24.75" customHeight="1">
      <c r="B27" s="13"/>
      <c r="C27" s="23"/>
      <c r="D27" s="23"/>
      <c r="E27" s="23"/>
      <c r="F27" s="12" t="s">
        <v>32</v>
      </c>
      <c r="G27" s="22"/>
      <c r="H27" s="22"/>
      <c r="I27" s="22"/>
      <c r="J27" s="22"/>
      <c r="K27" s="67"/>
      <c r="L27" s="74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141"/>
    </row>
    <row r="28" spans="2:27" ht="27" customHeight="1">
      <c r="B28" s="13"/>
      <c r="C28" s="23"/>
      <c r="D28" s="23"/>
      <c r="E28" s="23"/>
      <c r="F28" s="14"/>
      <c r="G28" s="24"/>
      <c r="H28" s="24"/>
      <c r="I28" s="24"/>
      <c r="J28" s="24"/>
      <c r="K28" s="68"/>
      <c r="L28" s="75" t="s">
        <v>68</v>
      </c>
      <c r="M28" s="83"/>
      <c r="N28" s="83"/>
      <c r="O28" s="83"/>
      <c r="P28" s="9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141"/>
    </row>
    <row r="29" spans="2:27" ht="27" customHeight="1">
      <c r="B29" s="14"/>
      <c r="C29" s="24"/>
      <c r="D29" s="24"/>
      <c r="E29" s="24"/>
      <c r="F29" s="42" t="s">
        <v>66</v>
      </c>
      <c r="G29" s="59"/>
      <c r="H29" s="59"/>
      <c r="I29" s="59"/>
      <c r="J29" s="59"/>
      <c r="K29" s="69"/>
      <c r="L29" s="76"/>
      <c r="M29" s="80" t="s">
        <v>1</v>
      </c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142"/>
    </row>
    <row r="30" spans="2:27" ht="21" customHeight="1">
      <c r="B30" s="12" t="s">
        <v>80</v>
      </c>
      <c r="C30" s="22"/>
      <c r="D30" s="22"/>
      <c r="E30" s="22"/>
      <c r="F30" s="41" t="s">
        <v>70</v>
      </c>
      <c r="G30" s="58"/>
      <c r="H30" s="58"/>
      <c r="I30" s="58"/>
      <c r="J30" s="58"/>
      <c r="K30" s="66"/>
      <c r="L30" s="77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143"/>
    </row>
    <row r="31" spans="2:27" ht="21" customHeight="1">
      <c r="B31" s="13"/>
      <c r="C31" s="23"/>
      <c r="D31" s="23"/>
      <c r="E31" s="23"/>
      <c r="F31" s="42" t="s">
        <v>71</v>
      </c>
      <c r="G31" s="59"/>
      <c r="H31" s="59"/>
      <c r="I31" s="59"/>
      <c r="J31" s="59"/>
      <c r="K31" s="69"/>
      <c r="L31" s="74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141"/>
    </row>
    <row r="32" spans="2:27" ht="21" customHeight="1">
      <c r="B32" s="13"/>
      <c r="C32" s="23"/>
      <c r="D32" s="23"/>
      <c r="E32" s="23"/>
      <c r="F32" s="42" t="s">
        <v>72</v>
      </c>
      <c r="G32" s="59"/>
      <c r="H32" s="59"/>
      <c r="I32" s="59"/>
      <c r="J32" s="59"/>
      <c r="K32" s="69"/>
      <c r="L32" s="78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93"/>
    </row>
    <row r="33" spans="2:27" ht="17.25" customHeight="1">
      <c r="B33" s="13"/>
      <c r="C33" s="23"/>
      <c r="D33" s="23"/>
      <c r="E33" s="23"/>
      <c r="F33" s="12" t="s">
        <v>6</v>
      </c>
      <c r="G33" s="22"/>
      <c r="H33" s="22"/>
      <c r="I33" s="22"/>
      <c r="J33" s="22"/>
      <c r="K33" s="67"/>
      <c r="L33" s="75" t="s">
        <v>8</v>
      </c>
      <c r="M33" s="83"/>
      <c r="N33" s="83"/>
      <c r="O33" s="83"/>
      <c r="P33" s="92"/>
      <c r="Q33" s="43" t="s">
        <v>69</v>
      </c>
      <c r="R33" s="43"/>
      <c r="S33" s="43"/>
      <c r="T33" s="43"/>
      <c r="U33" s="43"/>
      <c r="V33" s="43" t="s">
        <v>73</v>
      </c>
      <c r="W33" s="43"/>
      <c r="X33" s="43"/>
      <c r="Y33" s="43"/>
      <c r="Z33" s="43"/>
      <c r="AA33" s="43"/>
    </row>
    <row r="34" spans="2:27" ht="21" customHeight="1">
      <c r="B34" s="14"/>
      <c r="C34" s="24"/>
      <c r="D34" s="24"/>
      <c r="E34" s="24"/>
      <c r="F34" s="14"/>
      <c r="G34" s="24"/>
      <c r="H34" s="24"/>
      <c r="I34" s="24"/>
      <c r="J34" s="24"/>
      <c r="K34" s="68"/>
      <c r="L34" s="78"/>
      <c r="M34" s="85"/>
      <c r="N34" s="85"/>
      <c r="O34" s="85"/>
      <c r="P34" s="9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</row>
    <row r="35" spans="2:27" ht="21" customHeight="1">
      <c r="B35" s="15" t="s">
        <v>20</v>
      </c>
      <c r="C35" s="25"/>
      <c r="D35" s="25"/>
      <c r="E35" s="25"/>
      <c r="F35" s="43" t="s">
        <v>75</v>
      </c>
      <c r="G35" s="43"/>
      <c r="H35" s="43"/>
      <c r="I35" s="43"/>
      <c r="J35" s="43"/>
      <c r="K35" s="43"/>
      <c r="L35" s="79" t="s">
        <v>56</v>
      </c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97">
    <mergeCell ref="B2:AA2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B8:E8"/>
    <mergeCell ref="G8:S8"/>
    <mergeCell ref="U8:AA8"/>
    <mergeCell ref="B9:E9"/>
    <mergeCell ref="F9:I9"/>
    <mergeCell ref="J9:K9"/>
    <mergeCell ref="Q9:T9"/>
    <mergeCell ref="U9:V9"/>
    <mergeCell ref="F10:K10"/>
    <mergeCell ref="L10:P10"/>
    <mergeCell ref="Q10:AA10"/>
    <mergeCell ref="F11:J11"/>
    <mergeCell ref="L11:O11"/>
    <mergeCell ref="Q11:R11"/>
    <mergeCell ref="S11:Z11"/>
    <mergeCell ref="F13:P13"/>
    <mergeCell ref="F14:K14"/>
    <mergeCell ref="Q14:T14"/>
    <mergeCell ref="U14:AA14"/>
    <mergeCell ref="F15:K15"/>
    <mergeCell ref="L15:P15"/>
    <mergeCell ref="Q15:AA15"/>
    <mergeCell ref="F16:J16"/>
    <mergeCell ref="L16:O16"/>
    <mergeCell ref="Q16:R16"/>
    <mergeCell ref="S16:Z16"/>
    <mergeCell ref="L17:P17"/>
    <mergeCell ref="Q17:R17"/>
    <mergeCell ref="S17:Z17"/>
    <mergeCell ref="L18:P18"/>
    <mergeCell ref="Q18:R18"/>
    <mergeCell ref="S18:Z18"/>
    <mergeCell ref="S19:Z19"/>
    <mergeCell ref="S20:AA20"/>
    <mergeCell ref="B23:P23"/>
    <mergeCell ref="Q23:Z23"/>
    <mergeCell ref="F24:K24"/>
    <mergeCell ref="L24:P24"/>
    <mergeCell ref="Q24:T24"/>
    <mergeCell ref="U24:AA24"/>
    <mergeCell ref="F25:J25"/>
    <mergeCell ref="L25:O25"/>
    <mergeCell ref="Q25:S25"/>
    <mergeCell ref="U25:Z25"/>
    <mergeCell ref="F26:K26"/>
    <mergeCell ref="Q26:T26"/>
    <mergeCell ref="U26:AA26"/>
    <mergeCell ref="L27:AA27"/>
    <mergeCell ref="L28:P28"/>
    <mergeCell ref="Q28:AA28"/>
    <mergeCell ref="F29:K29"/>
    <mergeCell ref="F30:K30"/>
    <mergeCell ref="L30:AA30"/>
    <mergeCell ref="F31:K31"/>
    <mergeCell ref="L31:AA31"/>
    <mergeCell ref="F32:K32"/>
    <mergeCell ref="L32:AA32"/>
    <mergeCell ref="L33:P33"/>
    <mergeCell ref="Q33:U33"/>
    <mergeCell ref="V33:AA33"/>
    <mergeCell ref="L34:P34"/>
    <mergeCell ref="Q34:U34"/>
    <mergeCell ref="V34:AA34"/>
    <mergeCell ref="B35:E35"/>
    <mergeCell ref="F35:K35"/>
    <mergeCell ref="L35:AA35"/>
    <mergeCell ref="B4:E5"/>
    <mergeCell ref="B10:E14"/>
    <mergeCell ref="Q12:R13"/>
    <mergeCell ref="S12:Z13"/>
    <mergeCell ref="AA12:AA13"/>
    <mergeCell ref="F17:K18"/>
    <mergeCell ref="F19:K20"/>
    <mergeCell ref="L19:P20"/>
    <mergeCell ref="Q19:R20"/>
    <mergeCell ref="F21:P22"/>
    <mergeCell ref="Q21:R22"/>
    <mergeCell ref="S21:Z22"/>
    <mergeCell ref="AA21:AA22"/>
    <mergeCell ref="B24:E25"/>
    <mergeCell ref="B26:E29"/>
    <mergeCell ref="F27:K28"/>
    <mergeCell ref="B30:E34"/>
    <mergeCell ref="F33:K34"/>
    <mergeCell ref="B15:E22"/>
  </mergeCells>
  <phoneticPr fontId="2"/>
  <pageMargins left="0.7" right="0.7" top="0.75" bottom="0.75" header="0.3" footer="0.3"/>
  <pageSetup paperSize="9" scale="96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5121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6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2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6</xdr:row>
                    <xdr:rowOff>32385</xdr:rowOff>
                  </from>
                  <to xmlns:xdr="http://schemas.openxmlformats.org/drawingml/2006/spreadsheetDrawing">
                    <xdr:col>20</xdr:col>
                    <xdr:colOff>25400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3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25</xdr:row>
                    <xdr:rowOff>50800</xdr:rowOff>
                  </from>
                  <to xmlns:xdr="http://schemas.openxmlformats.org/drawingml/2006/spreadsheetDrawing">
                    <xdr:col>12</xdr:col>
                    <xdr:colOff>63500</xdr:colOff>
                    <xdr:row>25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5124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25</xdr:row>
                    <xdr:rowOff>50800</xdr:rowOff>
                  </from>
                  <to xmlns:xdr="http://schemas.openxmlformats.org/drawingml/2006/spreadsheetDrawing">
                    <xdr:col>14</xdr:col>
                    <xdr:colOff>63500</xdr:colOff>
                    <xdr:row>25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5125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28</xdr:row>
                    <xdr:rowOff>50800</xdr:rowOff>
                  </from>
                  <to xmlns:xdr="http://schemas.openxmlformats.org/drawingml/2006/spreadsheetDrawing">
                    <xdr:col>12</xdr:col>
                    <xdr:colOff>63500</xdr:colOff>
                    <xdr:row>28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5126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13</xdr:row>
                    <xdr:rowOff>50800</xdr:rowOff>
                  </from>
                  <to xmlns:xdr="http://schemas.openxmlformats.org/drawingml/2006/spreadsheetDrawing">
                    <xdr:col>12</xdr:col>
                    <xdr:colOff>63500</xdr:colOff>
                    <xdr:row>13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5127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13</xdr:row>
                    <xdr:rowOff>50800</xdr:rowOff>
                  </from>
                  <to xmlns:xdr="http://schemas.openxmlformats.org/drawingml/2006/spreadsheetDrawing">
                    <xdr:col>14</xdr:col>
                    <xdr:colOff>63500</xdr:colOff>
                    <xdr:row>13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5128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9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30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33</xdr:row>
                    <xdr:rowOff>260350</xdr:rowOff>
                  </from>
                  <to xmlns:xdr="http://schemas.openxmlformats.org/drawingml/2006/spreadsheetDrawing">
                    <xdr:col>12</xdr:col>
                    <xdr:colOff>25400</xdr:colOff>
                    <xdr:row>35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F3264-508A-4F34-BC43-CC5FD373FD78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記入用</vt:lpstr>
      <vt:lpstr>記載例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今村　龍乃介</cp:lastModifiedBy>
  <dcterms:created xsi:type="dcterms:W3CDTF">2024-03-01T02:52:50Z</dcterms:created>
  <dcterms:modified xsi:type="dcterms:W3CDTF">2026-04-14T11:53:21Z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0x010100E54D55BFAB36504F883A99CA89C063A3</vt:lpwstr>
  </property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2026-04-14T11:53:21Z</vt:filetime>
  </property>
</Properties>
</file>