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記入用" sheetId="1" r:id="rId1"/>
    <sheet name="記載例" sheetId="2" r:id="rId2"/>
  </sheets>
  <definedNames>
    <definedName name="_xlnm.Print_Area" localSheetId="0">記入用!$A$1:$AA$34</definedName>
    <definedName name="_xlnm.Print_Area" localSheetId="1">記載例!$A$1:$AA$34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<sst xmlns="http://schemas.openxmlformats.org/spreadsheetml/2006/main" xmlns:r="http://schemas.openxmlformats.org/officeDocument/2006/relationships" count="79" uniqueCount="79">
  <si>
    <t>メールアドレス</t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</si>
  <si>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</si>
  <si>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</si>
  <si>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設備の設置
場所</t>
  </si>
  <si>
    <t>住宅の区分</t>
    <rPh sb="0" eb="2">
      <t>ジュウタク</t>
    </rPh>
    <rPh sb="3" eb="5">
      <t>クブン</t>
    </rPh>
    <phoneticPr fontId="9"/>
  </si>
  <si>
    <t>住所</t>
    <rPh sb="0" eb="2">
      <t>ジュウショ</t>
    </rPh>
    <phoneticPr fontId="9"/>
  </si>
  <si>
    <t>担当者</t>
    <rPh sb="0" eb="3">
      <t>タントウシャ</t>
    </rPh>
    <phoneticPr fontId="9"/>
  </si>
  <si>
    <t>申請者</t>
    <rPh sb="0" eb="3">
      <t>シンセイシャ</t>
    </rPh>
    <phoneticPr fontId="9"/>
  </si>
  <si>
    <t xml:space="preserve">蓄　電　容　量 </t>
  </si>
  <si>
    <t>連絡先</t>
    <rPh sb="0" eb="3">
      <t>レンラクサキ</t>
    </rPh>
    <phoneticPr fontId="9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</si>
  <si>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9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</si>
  <si>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9"/>
  </si>
  <si>
    <t>kWh</t>
  </si>
  <si>
    <t>氏名</t>
    <rPh sb="0" eb="2">
      <t>シメイ</t>
    </rPh>
    <phoneticPr fontId="9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</si>
  <si>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</si>
  <si>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9"/>
  </si>
  <si>
    <t>新築住宅</t>
    <rPh sb="0" eb="2">
      <t>シンチク</t>
    </rPh>
    <rPh sb="2" eb="4">
      <t>ジュウタク</t>
    </rPh>
    <phoneticPr fontId="9"/>
  </si>
  <si>
    <t>kW</t>
  </si>
  <si>
    <t>設置内容</t>
    <rPh sb="0" eb="2">
      <t>セッチ</t>
    </rPh>
    <rPh sb="2" eb="4">
      <t>ナイヨウ</t>
    </rPh>
    <phoneticPr fontId="9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</si>
  <si>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9"/>
  </si>
  <si>
    <t>新設</t>
    <rPh sb="0" eb="2">
      <t>シンセツ</t>
    </rPh>
    <phoneticPr fontId="9"/>
  </si>
  <si>
    <t>事業実施日</t>
    <rPh sb="0" eb="2">
      <t>ジギョウ</t>
    </rPh>
    <rPh sb="2" eb="5">
      <t>ジッシビ</t>
    </rPh>
    <phoneticPr fontId="9"/>
  </si>
  <si>
    <t>着工日</t>
    <rPh sb="0" eb="2">
      <t>チャッコウ</t>
    </rPh>
    <phoneticPr fontId="9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</si>
  <si>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9"/>
  </si>
  <si>
    <t>〒〇〇〇-〇〇〇〇　〇〇市（町）〇〇〇</t>
    <rPh sb="12" eb="13">
      <t>シ</t>
    </rPh>
    <rPh sb="14" eb="15">
      <t>マチ</t>
    </rPh>
    <phoneticPr fontId="2"/>
  </si>
  <si>
    <t>無</t>
    <rPh sb="0" eb="1">
      <t>ナ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</si>
  <si>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</si>
  <si>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</si>
  <si>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9"/>
  </si>
  <si>
    <t>日</t>
    <rPh sb="0" eb="1">
      <t>ニチ</t>
    </rPh>
    <phoneticPr fontId="9"/>
  </si>
  <si>
    <t>完了日</t>
    <rPh sb="0" eb="2">
      <t>カンリョウ</t>
    </rPh>
    <phoneticPr fontId="9"/>
  </si>
  <si>
    <t>太陽光発電
設備</t>
    <rPh sb="0" eb="3">
      <t>タイヨウコウ</t>
    </rPh>
    <rPh sb="3" eb="5">
      <t>ハツデン</t>
    </rPh>
    <rPh sb="6" eb="8">
      <t>セツビ</t>
    </rPh>
    <phoneticPr fontId="9"/>
  </si>
  <si>
    <t>太陽光パネル
合計出力</t>
  </si>
  <si>
    <t>パワーコンディショナー合計出力</t>
  </si>
  <si>
    <t>採用出力</t>
    <rPh sb="0" eb="2">
      <t>サイヨウ</t>
    </rPh>
    <rPh sb="2" eb="4">
      <t>シュツリョク</t>
    </rPh>
    <phoneticPr fontId="9"/>
  </si>
  <si>
    <t>（A）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</si>
  <si>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9"/>
  </si>
  <si>
    <t>(B)</t>
  </si>
  <si>
    <t>円</t>
    <rPh sb="0" eb="1">
      <t>エン</t>
    </rPh>
    <phoneticPr fontId="9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</si>
  <si>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9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</si>
  <si>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9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</si>
  <si>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9"/>
  </si>
  <si>
    <t>有</t>
    <rPh sb="0" eb="1">
      <t>ア</t>
    </rPh>
    <phoneticPr fontId="9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</si>
  <si>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9"/>
  </si>
  <si>
    <t>その他の場合記載</t>
    <rPh sb="2" eb="3">
      <t>タ</t>
    </rPh>
    <rPh sb="4" eb="6">
      <t>バアイ</t>
    </rPh>
    <rPh sb="6" eb="8">
      <t>キサイ</t>
    </rPh>
    <phoneticPr fontId="9"/>
  </si>
  <si>
    <t>電話番号</t>
    <rPh sb="0" eb="2">
      <t>デンワ</t>
    </rPh>
    <rPh sb="2" eb="4">
      <t>バンゴウ</t>
    </rPh>
    <phoneticPr fontId="9"/>
  </si>
  <si>
    <t>定置用蓄電地</t>
    <rPh sb="0" eb="3">
      <t>テイチヨウ</t>
    </rPh>
    <rPh sb="3" eb="6">
      <t>チクデンチ</t>
    </rPh>
    <phoneticPr fontId="9"/>
  </si>
  <si>
    <t>事業者名</t>
    <rPh sb="0" eb="3">
      <t>ジギョウシャ</t>
    </rPh>
    <rPh sb="3" eb="4">
      <t>メイ</t>
    </rPh>
    <phoneticPr fontId="9"/>
  </si>
  <si>
    <t>１台当たりの
蓄電容量</t>
  </si>
  <si>
    <t>台</t>
    <rPh sb="0" eb="1">
      <t>ダイ</t>
    </rPh>
    <phoneticPr fontId="2"/>
  </si>
  <si>
    <t>(C)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</si>
  <si>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9"/>
  </si>
  <si>
    <t>設備費</t>
  </si>
  <si>
    <t>工事費</t>
  </si>
  <si>
    <t>責任者名</t>
    <rPh sb="0" eb="3">
      <t>セキニンシャ</t>
    </rPh>
    <rPh sb="3" eb="4">
      <t>メイ</t>
    </rPh>
    <phoneticPr fontId="9"/>
  </si>
  <si>
    <t>(D)</t>
  </si>
  <si>
    <t>価格/kWh</t>
    <rPh sb="0" eb="2">
      <t>カカク</t>
    </rPh>
    <phoneticPr fontId="9"/>
  </si>
  <si>
    <t>(E)</t>
  </si>
  <si>
    <t>｛(D)＋(E)｝÷（C）</t>
  </si>
  <si>
    <t>(F)</t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</si>
  <si>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9"/>
  </si>
  <si>
    <t>(G)</t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</si>
  <si>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9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</si>
  <si>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9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</si>
  <si>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9"/>
  </si>
  <si>
    <t>国の太陽光発電設備等への補助金の交付は受けていません。</t>
  </si>
  <si>
    <t>施行業者</t>
    <rPh sb="0" eb="2">
      <t>セコウ</t>
    </rPh>
    <rPh sb="2" eb="4">
      <t>ギョウシャ</t>
    </rPh>
    <phoneticPr fontId="9"/>
  </si>
  <si>
    <t>所在地</t>
    <rPh sb="0" eb="3">
      <t>ショザイチ</t>
    </rPh>
    <phoneticPr fontId="9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</si>
  <si>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</si>
  <si>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</si>
  <si>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</si>
  <si>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〇〇　〇〇</t>
  </si>
  <si>
    <t>〇〇〇-〇〇〇〇-〇〇〇〇</t>
  </si>
  <si>
    <t>別添様式６</t>
    <rPh sb="0" eb="2">
      <t>ベッテン</t>
    </rPh>
    <rPh sb="2" eb="4">
      <t>ヨウシキ</t>
    </rPh>
    <phoneticPr fontId="2"/>
  </si>
  <si>
    <t>蓄電池</t>
    <rPh sb="0" eb="1">
      <t>チク</t>
    </rPh>
    <rPh sb="1" eb="3">
      <t>デンチ</t>
    </rPh>
    <phoneticPr fontId="9"/>
  </si>
  <si>
    <t>施工業者</t>
    <rPh sb="0" eb="2">
      <t>セコウ</t>
    </rPh>
    <rPh sb="2" eb="4">
      <t>ギョウシャ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</si>
  <si>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</si>
  <si>
    <t>担 当 者</t>
    <rPh sb="0" eb="1">
      <t>タン</t>
    </rPh>
    <rPh sb="2" eb="3">
      <t>トウ</t>
    </rPh>
    <rPh sb="4" eb="5">
      <t>モノ</t>
    </rPh>
    <phoneticPr fontId="9"/>
  </si>
  <si>
    <t>FIT制度
利用について</t>
    <rPh sb="3" eb="5">
      <t>セイド</t>
    </rPh>
    <rPh sb="6" eb="8">
      <t>リヨウ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</si>
</sst>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7" formatCode="#,##0.00_ ;[Red]\-#,##0.00\ "/>
    <numFmt numFmtId="178" formatCode="#,##0.0;[Red]\-#,##0.0"/>
    <numFmt numFmtId="180" formatCode="0.0"/>
    <numFmt numFmtId="176" formatCode="0.0_ "/>
    <numFmt numFmtId="181" formatCode="0.0_);[Red]\(0.0\)"/>
    <numFmt numFmtId="179" formatCode="0_);[Red]\(0\)"/>
  </numFmts>
  <fonts count="10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7" fontId="6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7" fontId="6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6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9" fontId="6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179" fontId="4" fillId="0" borderId="11" xfId="3" applyNumberFormat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1" fontId="4" fillId="2" borderId="6" xfId="3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Protection="1">
      <alignment vertical="center"/>
      <protection locked="0"/>
    </xf>
    <xf numFmtId="38" fontId="4" fillId="2" borderId="10" xfId="3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>
      <alignment horizontal="right" vertical="center"/>
    </xf>
    <xf numFmtId="38" fontId="4" fillId="2" borderId="11" xfId="3" applyFont="1" applyFill="1" applyBorder="1" applyAlignment="1" applyProtection="1">
      <alignment vertical="center"/>
      <protection hidden="1"/>
    </xf>
    <xf numFmtId="0" fontId="6" fillId="0" borderId="1" xfId="0" applyFont="1" applyBorder="1" applyProtection="1">
      <alignment vertical="center"/>
      <protection locked="0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9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vertical="center" shrinkToFit="1"/>
      <protection locked="0"/>
    </xf>
    <xf numFmtId="179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shrinkToFit="1"/>
    </xf>
    <xf numFmtId="178" fontId="6" fillId="0" borderId="2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178" fontId="6" fillId="0" borderId="6" xfId="3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alignment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8140" y="173736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03135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703135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803148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330835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3975100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330835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3975100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25400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8140" y="204216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74115" y="3635375"/>
          <a:ext cx="20243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6325" y="9603105"/>
              <a:ext cx="228600" cy="28575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8140" y="173736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80041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330835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4425" y="3975100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330835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41625" y="3975100"/>
              <a:ext cx="22860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25400</xdr:colOff>
          <xdr:row>9</xdr:row>
          <xdr:rowOff>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8140" y="204216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4115" y="3635375"/>
          <a:ext cx="20243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46325" y="9575800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146685</xdr:colOff>
      <xdr:row>7</xdr:row>
      <xdr:rowOff>14605</xdr:rowOff>
    </xdr:from>
    <xdr:to xmlns:xdr="http://schemas.openxmlformats.org/drawingml/2006/spreadsheetDrawing">
      <xdr:col>27</xdr:col>
      <xdr:colOff>0</xdr:colOff>
      <xdr:row>7</xdr:row>
      <xdr:rowOff>260350</xdr:rowOff>
    </xdr:to>
    <xdr:sp macro="" textlink="">
      <xdr:nvSpPr>
        <xdr:cNvPr id="3" name="吹き出し: 角を丸めた四角形 2"/>
        <xdr:cNvSpPr/>
      </xdr:nvSpPr>
      <xdr:spPr>
        <a:xfrm>
          <a:off x="5203190" y="1719580"/>
          <a:ext cx="963930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128905</xdr:colOff>
      <xdr:row>8</xdr:row>
      <xdr:rowOff>12065</xdr:rowOff>
    </xdr:from>
    <xdr:to xmlns:xdr="http://schemas.openxmlformats.org/drawingml/2006/spreadsheetDrawing">
      <xdr:col>26</xdr:col>
      <xdr:colOff>424815</xdr:colOff>
      <xdr:row>8</xdr:row>
      <xdr:rowOff>257175</xdr:rowOff>
    </xdr:to>
    <xdr:sp macro="" textlink="">
      <xdr:nvSpPr>
        <xdr:cNvPr id="4" name="吹き出し: 角を丸めた四角形 3"/>
        <xdr:cNvSpPr/>
      </xdr:nvSpPr>
      <xdr:spPr>
        <a:xfrm>
          <a:off x="5185410" y="2021840"/>
          <a:ext cx="981710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1270</xdr:colOff>
      <xdr:row>10</xdr:row>
      <xdr:rowOff>1270</xdr:rowOff>
    </xdr:from>
    <xdr:to xmlns:xdr="http://schemas.openxmlformats.org/drawingml/2006/spreadsheetDrawing">
      <xdr:col>10</xdr:col>
      <xdr:colOff>41910</xdr:colOff>
      <xdr:row>10</xdr:row>
      <xdr:rowOff>193040</xdr:rowOff>
    </xdr:to>
    <xdr:sp macro="" textlink="">
      <xdr:nvSpPr>
        <xdr:cNvPr id="5" name="吹き出し: 角を丸めた四角形 4"/>
        <xdr:cNvSpPr/>
      </xdr:nvSpPr>
      <xdr:spPr>
        <a:xfrm>
          <a:off x="197485" y="2658745"/>
          <a:ext cx="1930400" cy="19177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契約締結日、着工日のいずれか早い方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132715</xdr:colOff>
      <xdr:row>10</xdr:row>
      <xdr:rowOff>7620</xdr:rowOff>
    </xdr:from>
    <xdr:to xmlns:xdr="http://schemas.openxmlformats.org/drawingml/2006/spreadsheetDrawing">
      <xdr:col>19</xdr:col>
      <xdr:colOff>250190</xdr:colOff>
      <xdr:row>10</xdr:row>
      <xdr:rowOff>208280</xdr:rowOff>
    </xdr:to>
    <xdr:sp macro="" textlink="">
      <xdr:nvSpPr>
        <xdr:cNvPr id="6" name="吹き出し: 角を丸めた四角形 5"/>
        <xdr:cNvSpPr/>
      </xdr:nvSpPr>
      <xdr:spPr>
        <a:xfrm>
          <a:off x="3590290" y="2665095"/>
          <a:ext cx="758190" cy="2006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80645</xdr:colOff>
      <xdr:row>23</xdr:row>
      <xdr:rowOff>22225</xdr:rowOff>
    </xdr:from>
    <xdr:to xmlns:xdr="http://schemas.openxmlformats.org/drawingml/2006/spreadsheetDrawing">
      <xdr:col>29</xdr:col>
      <xdr:colOff>61595</xdr:colOff>
      <xdr:row>23</xdr:row>
      <xdr:rowOff>271145</xdr:rowOff>
    </xdr:to>
    <xdr:sp macro="" textlink="">
      <xdr:nvSpPr>
        <xdr:cNvPr id="7" name="吹き出し: 角を丸めた四角形 6"/>
        <xdr:cNvSpPr/>
      </xdr:nvSpPr>
      <xdr:spPr>
        <a:xfrm>
          <a:off x="6247765" y="6680200"/>
          <a:ext cx="926465" cy="24892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tabSelected="1" view="pageBreakPreview" zoomScale="92" zoomScaleNormal="145" zoomScaleSheetLayoutView="92" workbookViewId="0">
      <selection activeCell="L30" sqref="L30:AA30"/>
    </sheetView>
  </sheetViews>
  <sheetFormatPr defaultColWidth="9" defaultRowHeight="13.2"/>
  <cols>
    <col min="1" max="1" width="2.58203125" style="1" customWidth="1"/>
    <col min="2" max="5" width="3" style="1" customWidth="1"/>
    <col min="6" max="6" width="3.58203125" style="1" customWidth="1"/>
    <col min="7" max="9" width="2.08203125" style="1" customWidth="1"/>
    <col min="10" max="18" width="3" style="1" customWidth="1"/>
    <col min="19" max="19" width="2.4140625" style="1" customWidth="1"/>
    <col min="20" max="20" width="3.58203125" style="1" customWidth="1"/>
    <col min="21" max="26" width="3" style="1" customWidth="1"/>
    <col min="27" max="27" width="5.58203125" style="1" customWidth="1"/>
    <col min="28" max="28" width="3.4140625" style="1" customWidth="1"/>
    <col min="29" max="16384" width="9" style="1"/>
  </cols>
  <sheetData>
    <row r="1" spans="2:27" ht="18" customHeight="1">
      <c r="B1" s="1" t="s">
        <v>73</v>
      </c>
    </row>
    <row r="2" spans="2:27" ht="10.5" customHeight="1"/>
    <row r="3" spans="2:27" ht="14.25" customHeight="1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7</v>
      </c>
      <c r="C5" s="3"/>
      <c r="D5" s="3"/>
      <c r="E5" s="3"/>
      <c r="F5" s="3" t="s">
        <v>13</v>
      </c>
      <c r="G5" s="3"/>
      <c r="H5" s="3"/>
      <c r="I5" s="3"/>
      <c r="J5" s="56"/>
      <c r="K5" s="56"/>
      <c r="L5" s="56"/>
      <c r="M5" s="56"/>
      <c r="N5" s="56"/>
      <c r="O5" s="56"/>
      <c r="P5" s="56"/>
      <c r="Q5" s="3" t="s">
        <v>9</v>
      </c>
      <c r="R5" s="3"/>
      <c r="S5" s="3"/>
      <c r="T5" s="3"/>
      <c r="U5" s="56"/>
      <c r="V5" s="56"/>
      <c r="W5" s="56"/>
      <c r="X5" s="56"/>
      <c r="Y5" s="56"/>
      <c r="Z5" s="56"/>
      <c r="AA5" s="56"/>
    </row>
    <row r="6" spans="2:27" ht="27" customHeight="1">
      <c r="B6" s="3"/>
      <c r="C6" s="3"/>
      <c r="D6" s="3"/>
      <c r="E6" s="3"/>
      <c r="F6" s="3" t="s">
        <v>5</v>
      </c>
      <c r="G6" s="3"/>
      <c r="H6" s="3"/>
      <c r="I6" s="3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2:27" ht="27" customHeight="1">
      <c r="B7" s="4" t="s">
        <v>3</v>
      </c>
      <c r="C7" s="14"/>
      <c r="D7" s="14"/>
      <c r="E7" s="14"/>
      <c r="F7" s="2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124"/>
    </row>
    <row r="8" spans="2:27" ht="24" customHeight="1">
      <c r="B8" s="5" t="s">
        <v>4</v>
      </c>
      <c r="C8" s="14"/>
      <c r="D8" s="14"/>
      <c r="E8" s="14"/>
      <c r="F8" s="23"/>
      <c r="G8" s="40" t="s">
        <v>15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5" t="s">
        <v>16</v>
      </c>
      <c r="V8" s="115"/>
      <c r="W8" s="115"/>
      <c r="X8" s="115"/>
      <c r="Y8" s="115"/>
      <c r="Z8" s="115"/>
      <c r="AA8" s="125"/>
    </row>
    <row r="9" spans="2:27" ht="24" customHeight="1">
      <c r="B9" s="5" t="s">
        <v>18</v>
      </c>
      <c r="C9" s="14"/>
      <c r="D9" s="14"/>
      <c r="E9" s="14"/>
      <c r="F9" s="23"/>
      <c r="G9" s="40" t="s">
        <v>19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5" t="s">
        <v>20</v>
      </c>
      <c r="V9" s="115"/>
      <c r="W9" s="115"/>
      <c r="X9" s="115"/>
      <c r="Y9" s="115"/>
      <c r="Z9" s="115"/>
      <c r="AA9" s="125"/>
    </row>
    <row r="10" spans="2:27" ht="27" customHeight="1">
      <c r="B10" s="3" t="s">
        <v>21</v>
      </c>
      <c r="C10" s="3"/>
      <c r="D10" s="3"/>
      <c r="E10" s="3"/>
      <c r="F10" s="5" t="s">
        <v>22</v>
      </c>
      <c r="G10" s="14"/>
      <c r="H10" s="14"/>
      <c r="I10" s="14"/>
      <c r="J10" s="22"/>
      <c r="K10" s="39"/>
      <c r="L10" s="40" t="s">
        <v>26</v>
      </c>
      <c r="M10" s="39"/>
      <c r="N10" s="40" t="s">
        <v>27</v>
      </c>
      <c r="O10" s="39"/>
      <c r="P10" s="81" t="s">
        <v>29</v>
      </c>
      <c r="Q10" s="5" t="s">
        <v>30</v>
      </c>
      <c r="R10" s="14"/>
      <c r="S10" s="14"/>
      <c r="T10" s="14"/>
      <c r="U10" s="22"/>
      <c r="V10" s="39"/>
      <c r="W10" s="40" t="s">
        <v>26</v>
      </c>
      <c r="X10" s="39"/>
      <c r="Y10" s="40" t="s">
        <v>27</v>
      </c>
      <c r="Z10" s="39"/>
      <c r="AA10" s="81" t="s">
        <v>29</v>
      </c>
    </row>
    <row r="11" spans="2:27" ht="30.75" customHeight="1">
      <c r="B11" s="6" t="s">
        <v>31</v>
      </c>
      <c r="C11" s="15"/>
      <c r="D11" s="15"/>
      <c r="E11" s="15"/>
      <c r="F11" s="24" t="s">
        <v>32</v>
      </c>
      <c r="G11" s="41"/>
      <c r="H11" s="41"/>
      <c r="I11" s="41"/>
      <c r="J11" s="41"/>
      <c r="K11" s="41"/>
      <c r="L11" s="24" t="s">
        <v>33</v>
      </c>
      <c r="M11" s="46"/>
      <c r="N11" s="46"/>
      <c r="O11" s="46"/>
      <c r="P11" s="59"/>
      <c r="Q11" s="30" t="s">
        <v>23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25"/>
      <c r="G12" s="42"/>
      <c r="H12" s="42"/>
      <c r="I12" s="42"/>
      <c r="J12" s="42"/>
      <c r="K12" s="57" t="s">
        <v>17</v>
      </c>
      <c r="L12" s="25"/>
      <c r="M12" s="42"/>
      <c r="N12" s="42"/>
      <c r="O12" s="42"/>
      <c r="P12" s="57" t="s">
        <v>17</v>
      </c>
      <c r="Q12" s="91" t="s">
        <v>35</v>
      </c>
      <c r="R12" s="99"/>
      <c r="S12" s="103">
        <f>MIN(ROUNDDOWN(F12,0),ROUNDDOWN(L12,0))</f>
        <v>0</v>
      </c>
      <c r="T12" s="103"/>
      <c r="U12" s="103"/>
      <c r="V12" s="103"/>
      <c r="W12" s="103"/>
      <c r="X12" s="103"/>
      <c r="Y12" s="103"/>
      <c r="Z12" s="103"/>
      <c r="AA12" s="83" t="s">
        <v>17</v>
      </c>
    </row>
    <row r="13" spans="2:27" ht="17.25" customHeight="1">
      <c r="B13" s="7"/>
      <c r="C13" s="16"/>
      <c r="D13" s="16"/>
      <c r="E13" s="16"/>
      <c r="F13" s="26" t="s">
        <v>36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37</v>
      </c>
      <c r="R13" s="33"/>
      <c r="S13" s="104">
        <f>IF(S12&lt;=5,70000*S12,70000*5)</f>
        <v>0</v>
      </c>
      <c r="T13" s="104"/>
      <c r="U13" s="104"/>
      <c r="V13" s="104"/>
      <c r="W13" s="104"/>
      <c r="X13" s="104"/>
      <c r="Y13" s="104"/>
      <c r="Z13" s="104"/>
      <c r="AA13" s="85" t="s">
        <v>38</v>
      </c>
    </row>
    <row r="14" spans="2:27" ht="26.25" customHeight="1">
      <c r="B14" s="7"/>
      <c r="C14" s="16"/>
      <c r="D14" s="16"/>
      <c r="E14" s="16"/>
      <c r="F14" s="27" t="s">
        <v>40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41</v>
      </c>
      <c r="G15" s="45"/>
      <c r="H15" s="45"/>
      <c r="I15" s="45"/>
      <c r="J15" s="45"/>
      <c r="K15" s="58"/>
      <c r="L15" s="65"/>
      <c r="M15" s="75" t="s">
        <v>42</v>
      </c>
      <c r="N15" s="75"/>
      <c r="O15" s="75" t="s">
        <v>25</v>
      </c>
      <c r="P15" s="75"/>
      <c r="Q15" s="93" t="s">
        <v>43</v>
      </c>
      <c r="R15" s="93"/>
      <c r="S15" s="93"/>
      <c r="T15" s="93"/>
      <c r="U15" s="116"/>
      <c r="V15" s="118"/>
      <c r="W15" s="118"/>
      <c r="X15" s="118"/>
      <c r="Y15" s="118"/>
      <c r="Z15" s="118"/>
      <c r="AA15" s="126"/>
    </row>
    <row r="16" spans="2:27" ht="27" customHeight="1">
      <c r="B16" s="3" t="s">
        <v>74</v>
      </c>
      <c r="C16" s="3"/>
      <c r="D16" s="3"/>
      <c r="E16" s="3"/>
      <c r="F16" s="24" t="s">
        <v>48</v>
      </c>
      <c r="G16" s="46"/>
      <c r="H16" s="46"/>
      <c r="I16" s="46"/>
      <c r="J16" s="46"/>
      <c r="K16" s="59"/>
      <c r="L16" s="41" t="s">
        <v>14</v>
      </c>
      <c r="M16" s="41"/>
      <c r="N16" s="41"/>
      <c r="O16" s="41"/>
      <c r="P16" s="83"/>
      <c r="Q16" s="94" t="s">
        <v>10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29"/>
      <c r="G17" s="47"/>
      <c r="H17" s="47"/>
      <c r="I17" s="47"/>
      <c r="J17" s="47"/>
      <c r="K17" s="60" t="s">
        <v>12</v>
      </c>
      <c r="L17" s="66"/>
      <c r="M17" s="76"/>
      <c r="N17" s="76"/>
      <c r="O17" s="76"/>
      <c r="P17" s="84" t="s">
        <v>49</v>
      </c>
      <c r="Q17" s="95" t="s">
        <v>50</v>
      </c>
      <c r="R17" s="100"/>
      <c r="S17" s="106">
        <f>ROUNDDOWN(F17*L17,1)</f>
        <v>0</v>
      </c>
      <c r="T17" s="106"/>
      <c r="U17" s="106"/>
      <c r="V17" s="106"/>
      <c r="W17" s="106"/>
      <c r="X17" s="106"/>
      <c r="Y17" s="106"/>
      <c r="Z17" s="106"/>
      <c r="AA17" s="127" t="s">
        <v>12</v>
      </c>
    </row>
    <row r="18" spans="2:27" ht="27" customHeight="1">
      <c r="B18" s="3"/>
      <c r="C18" s="3"/>
      <c r="D18" s="3"/>
      <c r="E18" s="3"/>
      <c r="F18" s="30" t="s">
        <v>11</v>
      </c>
      <c r="G18" s="48"/>
      <c r="H18" s="48"/>
      <c r="I18" s="48"/>
      <c r="J18" s="48"/>
      <c r="K18" s="48"/>
      <c r="L18" s="67" t="s">
        <v>52</v>
      </c>
      <c r="M18" s="41"/>
      <c r="N18" s="41"/>
      <c r="O18" s="41"/>
      <c r="P18" s="83"/>
      <c r="Q18" s="96" t="s">
        <v>55</v>
      </c>
      <c r="R18" s="101"/>
      <c r="S18" s="107"/>
      <c r="T18" s="111"/>
      <c r="U18" s="111"/>
      <c r="V18" s="111"/>
      <c r="W18" s="111"/>
      <c r="X18" s="111"/>
      <c r="Y18" s="111"/>
      <c r="Z18" s="120"/>
      <c r="AA18" s="128" t="s">
        <v>38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53</v>
      </c>
      <c r="M19" s="41"/>
      <c r="N19" s="41"/>
      <c r="O19" s="41"/>
      <c r="P19" s="83"/>
      <c r="Q19" s="96" t="s">
        <v>57</v>
      </c>
      <c r="R19" s="101"/>
      <c r="S19" s="107"/>
      <c r="T19" s="111"/>
      <c r="U19" s="111"/>
      <c r="V19" s="111"/>
      <c r="W19" s="111"/>
      <c r="X19" s="111"/>
      <c r="Y19" s="111"/>
      <c r="Z19" s="120"/>
      <c r="AA19" s="128" t="s">
        <v>38</v>
      </c>
    </row>
    <row r="20" spans="2:27" ht="18" customHeight="1">
      <c r="B20" s="3"/>
      <c r="C20" s="3"/>
      <c r="D20" s="3"/>
      <c r="E20" s="3"/>
      <c r="F20" s="32" t="s">
        <v>56</v>
      </c>
      <c r="G20" s="50"/>
      <c r="H20" s="50"/>
      <c r="I20" s="50"/>
      <c r="J20" s="50"/>
      <c r="K20" s="50"/>
      <c r="L20" s="32" t="s">
        <v>58</v>
      </c>
      <c r="M20" s="50"/>
      <c r="N20" s="50"/>
      <c r="O20" s="50"/>
      <c r="P20" s="85"/>
      <c r="Q20" s="9" t="s">
        <v>59</v>
      </c>
      <c r="R20" s="67"/>
      <c r="S20" s="108" t="e">
        <f>(S18+S19)/S17</f>
        <v>#DIV/0!</v>
      </c>
      <c r="T20" s="112"/>
      <c r="U20" s="112"/>
      <c r="V20" s="112"/>
      <c r="W20" s="112"/>
      <c r="X20" s="112"/>
      <c r="Y20" s="112"/>
      <c r="Z20" s="121"/>
      <c r="AA20" s="85" t="s">
        <v>38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3"/>
      <c r="U21" s="113"/>
      <c r="V21" s="113"/>
      <c r="W21" s="113"/>
      <c r="X21" s="113"/>
      <c r="Y21" s="113"/>
      <c r="Z21" s="113"/>
      <c r="AA21" s="113"/>
    </row>
    <row r="22" spans="2:27" ht="15" customHeight="1">
      <c r="B22" s="3"/>
      <c r="C22" s="3"/>
      <c r="D22" s="3"/>
      <c r="E22" s="3"/>
      <c r="F22" s="34" t="s">
        <v>60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61</v>
      </c>
      <c r="R22" s="67"/>
      <c r="S22" s="110" t="e">
        <f>IF(S20&lt;=141000,ROUNDDOWN(IF(ROUND(F17*L17,3)&lt;=5,S17*S20/3,5*S20/3),-3),ROUNDDOWN(IF(ROUNDDOWN(F17*L17,3)&lt;=5,S17*141000/3,5*141000/3),-3))</f>
        <v>#DIV/0!</v>
      </c>
      <c r="T22" s="114"/>
      <c r="U22" s="114"/>
      <c r="V22" s="114"/>
      <c r="W22" s="114"/>
      <c r="X22" s="114"/>
      <c r="Y22" s="114"/>
      <c r="Z22" s="122"/>
      <c r="AA22" s="83" t="s">
        <v>38</v>
      </c>
    </row>
    <row r="23" spans="2:27" ht="36.6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4"/>
      <c r="U23" s="114"/>
      <c r="V23" s="114"/>
      <c r="W23" s="114"/>
      <c r="X23" s="114"/>
      <c r="Y23" s="114"/>
      <c r="Z23" s="122"/>
      <c r="AA23" s="83"/>
    </row>
    <row r="24" spans="2:27" ht="23.25" customHeight="1">
      <c r="B24" s="9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 t="e">
        <f>S13+S22</f>
        <v>#DIV/0!</v>
      </c>
      <c r="R24" s="102"/>
      <c r="S24" s="102"/>
      <c r="T24" s="102"/>
      <c r="U24" s="102"/>
      <c r="V24" s="102"/>
      <c r="W24" s="102"/>
      <c r="X24" s="102"/>
      <c r="Y24" s="102"/>
      <c r="Z24" s="123"/>
      <c r="AA24" s="83" t="s">
        <v>38</v>
      </c>
    </row>
    <row r="25" spans="2:27" ht="27" customHeight="1">
      <c r="B25" s="10" t="s">
        <v>62</v>
      </c>
      <c r="C25" s="18"/>
      <c r="D25" s="18"/>
      <c r="E25" s="18"/>
      <c r="F25" s="36" t="s">
        <v>51</v>
      </c>
      <c r="G25" s="54"/>
      <c r="H25" s="54"/>
      <c r="I25" s="54"/>
      <c r="J25" s="54"/>
      <c r="K25" s="61"/>
      <c r="L25" s="68"/>
      <c r="M25" s="75" t="s">
        <v>42</v>
      </c>
      <c r="N25" s="75"/>
      <c r="O25" s="75" t="s">
        <v>25</v>
      </c>
      <c r="P25" s="75"/>
      <c r="Q25" s="37" t="s">
        <v>64</v>
      </c>
      <c r="R25" s="54"/>
      <c r="S25" s="54"/>
      <c r="T25" s="54"/>
      <c r="U25" s="117"/>
      <c r="V25" s="119"/>
      <c r="W25" s="119"/>
      <c r="X25" s="119"/>
      <c r="Y25" s="119"/>
      <c r="Z25" s="119"/>
      <c r="AA25" s="129"/>
    </row>
    <row r="26" spans="2:27" ht="24.75" customHeight="1">
      <c r="B26" s="11"/>
      <c r="C26" s="19"/>
      <c r="D26" s="19"/>
      <c r="E26" s="19"/>
      <c r="F26" s="10" t="s">
        <v>28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30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44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30"/>
    </row>
    <row r="28" spans="2:27" ht="27" customHeight="1">
      <c r="B28" s="12"/>
      <c r="C28" s="20"/>
      <c r="D28" s="20"/>
      <c r="E28" s="20"/>
      <c r="F28" s="37" t="s">
        <v>63</v>
      </c>
      <c r="G28" s="55"/>
      <c r="H28" s="55"/>
      <c r="I28" s="55"/>
      <c r="J28" s="55"/>
      <c r="K28" s="64"/>
      <c r="L28" s="71"/>
      <c r="M28" s="75" t="s">
        <v>65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31"/>
    </row>
    <row r="29" spans="2:27" ht="21" customHeight="1">
      <c r="B29" s="10" t="s">
        <v>75</v>
      </c>
      <c r="C29" s="18"/>
      <c r="D29" s="18"/>
      <c r="E29" s="18"/>
      <c r="F29" s="36" t="s">
        <v>47</v>
      </c>
      <c r="G29" s="54"/>
      <c r="H29" s="54"/>
      <c r="I29" s="54"/>
      <c r="J29" s="54"/>
      <c r="K29" s="61"/>
      <c r="L29" s="72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132"/>
    </row>
    <row r="30" spans="2:27" ht="21" customHeight="1">
      <c r="B30" s="11"/>
      <c r="C30" s="19"/>
      <c r="D30" s="19"/>
      <c r="E30" s="19"/>
      <c r="F30" s="37" t="s">
        <v>76</v>
      </c>
      <c r="G30" s="55"/>
      <c r="H30" s="55"/>
      <c r="I30" s="55"/>
      <c r="J30" s="55"/>
      <c r="K30" s="64"/>
      <c r="L30" s="69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130"/>
    </row>
    <row r="31" spans="2:27" ht="21" customHeight="1">
      <c r="B31" s="11"/>
      <c r="C31" s="19"/>
      <c r="D31" s="19"/>
      <c r="E31" s="19"/>
      <c r="F31" s="37" t="s">
        <v>54</v>
      </c>
      <c r="G31" s="55"/>
      <c r="H31" s="55"/>
      <c r="I31" s="55"/>
      <c r="J31" s="55"/>
      <c r="K31" s="64"/>
      <c r="L31" s="73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90"/>
    </row>
    <row r="32" spans="2:27" ht="17.25" customHeight="1">
      <c r="B32" s="11"/>
      <c r="C32" s="19"/>
      <c r="D32" s="19"/>
      <c r="E32" s="19"/>
      <c r="F32" s="10" t="s">
        <v>77</v>
      </c>
      <c r="G32" s="18"/>
      <c r="H32" s="18"/>
      <c r="I32" s="18"/>
      <c r="J32" s="18"/>
      <c r="K32" s="62"/>
      <c r="L32" s="70" t="s">
        <v>13</v>
      </c>
      <c r="M32" s="78"/>
      <c r="N32" s="78"/>
      <c r="O32" s="78"/>
      <c r="P32" s="89"/>
      <c r="Q32" s="38" t="s">
        <v>45</v>
      </c>
      <c r="R32" s="38"/>
      <c r="S32" s="38"/>
      <c r="T32" s="38"/>
      <c r="U32" s="38"/>
      <c r="V32" s="38" t="s">
        <v>0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73"/>
      <c r="M33" s="80"/>
      <c r="N33" s="80"/>
      <c r="O33" s="80"/>
      <c r="P33" s="90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2:27" ht="21" customHeight="1">
      <c r="B34" s="13" t="s">
        <v>78</v>
      </c>
      <c r="C34" s="21"/>
      <c r="D34" s="21"/>
      <c r="E34" s="21"/>
      <c r="F34" s="38" t="s">
        <v>69</v>
      </c>
      <c r="G34" s="38"/>
      <c r="H34" s="38"/>
      <c r="I34" s="38"/>
      <c r="J34" s="38"/>
      <c r="K34" s="38"/>
      <c r="L34" s="74" t="s">
        <v>70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view="pageBreakPreview" topLeftCell="A11" zoomScale="130" zoomScaleNormal="145" zoomScaleSheetLayoutView="130" workbookViewId="0">
      <selection activeCell="S20" sqref="S20:Z20"/>
    </sheetView>
  </sheetViews>
  <sheetFormatPr defaultColWidth="9" defaultRowHeight="12.5"/>
  <cols>
    <col min="1" max="1" width="2.58203125" style="1" customWidth="1"/>
    <col min="2" max="5" width="3" style="1" customWidth="1"/>
    <col min="6" max="6" width="3.58203125" style="1" customWidth="1"/>
    <col min="7" max="9" width="2.08203125" style="1" customWidth="1"/>
    <col min="10" max="18" width="3" style="1" customWidth="1"/>
    <col min="19" max="19" width="2.4140625" style="1" customWidth="1"/>
    <col min="20" max="20" width="3.58203125" style="1" customWidth="1"/>
    <col min="21" max="26" width="3" style="1" customWidth="1"/>
    <col min="27" max="27" width="5.58203125" style="1" customWidth="1"/>
    <col min="28" max="28" width="3.4140625" style="1" customWidth="1"/>
    <col min="29" max="16384" width="9" style="1"/>
  </cols>
  <sheetData>
    <row r="1" spans="2:27" ht="18" customHeight="1">
      <c r="B1" s="1" t="s">
        <v>1</v>
      </c>
    </row>
    <row r="2" spans="2:27" ht="10.5" customHeight="1"/>
    <row r="3" spans="2:27" ht="14.25" customHeight="1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7</v>
      </c>
      <c r="C5" s="3"/>
      <c r="D5" s="3"/>
      <c r="E5" s="3"/>
      <c r="F5" s="3" t="s">
        <v>13</v>
      </c>
      <c r="G5" s="3"/>
      <c r="H5" s="3"/>
      <c r="I5" s="3"/>
      <c r="J5" s="111" t="s">
        <v>71</v>
      </c>
      <c r="K5" s="111"/>
      <c r="L5" s="111"/>
      <c r="M5" s="111"/>
      <c r="N5" s="111"/>
      <c r="O5" s="111"/>
      <c r="P5" s="111"/>
      <c r="Q5" s="3" t="s">
        <v>9</v>
      </c>
      <c r="R5" s="3"/>
      <c r="S5" s="3"/>
      <c r="T5" s="3"/>
      <c r="U5" s="111" t="s">
        <v>72</v>
      </c>
      <c r="V5" s="111"/>
      <c r="W5" s="111"/>
      <c r="X5" s="111"/>
      <c r="Y5" s="111"/>
      <c r="Z5" s="111"/>
      <c r="AA5" s="111"/>
    </row>
    <row r="6" spans="2:27" ht="27" customHeight="1">
      <c r="B6" s="3"/>
      <c r="C6" s="3"/>
      <c r="D6" s="3"/>
      <c r="E6" s="3"/>
      <c r="F6" s="3" t="s">
        <v>5</v>
      </c>
      <c r="G6" s="3"/>
      <c r="H6" s="3"/>
      <c r="I6" s="3"/>
      <c r="J6" s="111" t="s">
        <v>24</v>
      </c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spans="2:27" ht="27" customHeight="1">
      <c r="B7" s="4" t="s">
        <v>3</v>
      </c>
      <c r="C7" s="14"/>
      <c r="D7" s="14"/>
      <c r="E7" s="14"/>
      <c r="F7" s="120" t="s">
        <v>24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7"/>
    </row>
    <row r="8" spans="2:27" ht="24" customHeight="1">
      <c r="B8" s="5" t="s">
        <v>4</v>
      </c>
      <c r="C8" s="14"/>
      <c r="D8" s="14"/>
      <c r="E8" s="14"/>
      <c r="F8" s="23"/>
      <c r="G8" s="40" t="s">
        <v>15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5" t="s">
        <v>16</v>
      </c>
      <c r="V8" s="115"/>
      <c r="W8" s="115"/>
      <c r="X8" s="115"/>
      <c r="Y8" s="115"/>
      <c r="Z8" s="115"/>
      <c r="AA8" s="125"/>
    </row>
    <row r="9" spans="2:27" ht="24" customHeight="1">
      <c r="B9" s="5" t="s">
        <v>18</v>
      </c>
      <c r="C9" s="14"/>
      <c r="D9" s="14"/>
      <c r="E9" s="14"/>
      <c r="F9" s="23"/>
      <c r="G9" s="40" t="s">
        <v>19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5" t="s">
        <v>20</v>
      </c>
      <c r="V9" s="115"/>
      <c r="W9" s="115"/>
      <c r="X9" s="115"/>
      <c r="Y9" s="115"/>
      <c r="Z9" s="115"/>
      <c r="AA9" s="125"/>
    </row>
    <row r="10" spans="2:27" ht="27" customHeight="1">
      <c r="B10" s="3" t="s">
        <v>21</v>
      </c>
      <c r="C10" s="3"/>
      <c r="D10" s="3"/>
      <c r="E10" s="3"/>
      <c r="F10" s="5" t="s">
        <v>22</v>
      </c>
      <c r="G10" s="14"/>
      <c r="H10" s="14"/>
      <c r="I10" s="14"/>
      <c r="J10" s="22"/>
      <c r="K10" s="39"/>
      <c r="L10" s="40" t="s">
        <v>26</v>
      </c>
      <c r="M10" s="39"/>
      <c r="N10" s="40" t="s">
        <v>27</v>
      </c>
      <c r="O10" s="39"/>
      <c r="P10" s="81" t="s">
        <v>29</v>
      </c>
      <c r="Q10" s="5" t="s">
        <v>30</v>
      </c>
      <c r="R10" s="14"/>
      <c r="S10" s="14"/>
      <c r="T10" s="14"/>
      <c r="U10" s="22"/>
      <c r="V10" s="39"/>
      <c r="W10" s="40" t="s">
        <v>26</v>
      </c>
      <c r="X10" s="39"/>
      <c r="Y10" s="40" t="s">
        <v>27</v>
      </c>
      <c r="Z10" s="39"/>
      <c r="AA10" s="81" t="s">
        <v>29</v>
      </c>
    </row>
    <row r="11" spans="2:27" ht="30.75" customHeight="1">
      <c r="B11" s="6" t="s">
        <v>31</v>
      </c>
      <c r="C11" s="15"/>
      <c r="D11" s="15"/>
      <c r="E11" s="15"/>
      <c r="F11" s="24" t="s">
        <v>32</v>
      </c>
      <c r="G11" s="41"/>
      <c r="H11" s="41"/>
      <c r="I11" s="41"/>
      <c r="J11" s="41"/>
      <c r="K11" s="41"/>
      <c r="L11" s="24" t="s">
        <v>33</v>
      </c>
      <c r="M11" s="46"/>
      <c r="N11" s="46"/>
      <c r="O11" s="46"/>
      <c r="P11" s="59"/>
      <c r="Q11" s="32" t="s">
        <v>34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25"/>
      <c r="G12" s="42"/>
      <c r="H12" s="42"/>
      <c r="I12" s="42"/>
      <c r="J12" s="42"/>
      <c r="K12" s="57" t="s">
        <v>17</v>
      </c>
      <c r="L12" s="25"/>
      <c r="M12" s="42"/>
      <c r="N12" s="42"/>
      <c r="O12" s="42"/>
      <c r="P12" s="57" t="s">
        <v>17</v>
      </c>
      <c r="Q12" s="91" t="s">
        <v>35</v>
      </c>
      <c r="R12" s="99"/>
      <c r="S12" s="103">
        <f>MIN(ROUNDDOWN(F12,0),ROUNDDOWN(L12,0))</f>
        <v>0</v>
      </c>
      <c r="T12" s="103"/>
      <c r="U12" s="103"/>
      <c r="V12" s="103"/>
      <c r="W12" s="103"/>
      <c r="X12" s="103"/>
      <c r="Y12" s="103"/>
      <c r="Z12" s="103"/>
      <c r="AA12" s="83" t="s">
        <v>17</v>
      </c>
    </row>
    <row r="13" spans="2:27" ht="17.25" customHeight="1">
      <c r="B13" s="7"/>
      <c r="C13" s="16"/>
      <c r="D13" s="16"/>
      <c r="E13" s="16"/>
      <c r="F13" s="26" t="s">
        <v>36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37</v>
      </c>
      <c r="R13" s="33"/>
      <c r="S13" s="104">
        <f>IF(S12&lt;=5,70000*S12,70000*5)</f>
        <v>0</v>
      </c>
      <c r="T13" s="104"/>
      <c r="U13" s="104"/>
      <c r="V13" s="104"/>
      <c r="W13" s="104"/>
      <c r="X13" s="104"/>
      <c r="Y13" s="104"/>
      <c r="Z13" s="104"/>
      <c r="AA13" s="85" t="s">
        <v>38</v>
      </c>
    </row>
    <row r="14" spans="2:27" ht="26.25" customHeight="1">
      <c r="B14" s="7"/>
      <c r="C14" s="16"/>
      <c r="D14" s="16"/>
      <c r="E14" s="16"/>
      <c r="F14" s="27" t="s">
        <v>40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41</v>
      </c>
      <c r="G15" s="45"/>
      <c r="H15" s="45"/>
      <c r="I15" s="45"/>
      <c r="J15" s="45"/>
      <c r="K15" s="58"/>
      <c r="L15" s="65"/>
      <c r="M15" s="75" t="s">
        <v>42</v>
      </c>
      <c r="N15" s="75"/>
      <c r="O15" s="75" t="s">
        <v>25</v>
      </c>
      <c r="P15" s="75"/>
      <c r="Q15" s="93" t="s">
        <v>43</v>
      </c>
      <c r="R15" s="93"/>
      <c r="S15" s="93"/>
      <c r="T15" s="93"/>
      <c r="U15" s="116"/>
      <c r="V15" s="118"/>
      <c r="W15" s="118"/>
      <c r="X15" s="118"/>
      <c r="Y15" s="118"/>
      <c r="Z15" s="118"/>
      <c r="AA15" s="126"/>
    </row>
    <row r="16" spans="2:27" ht="27" customHeight="1">
      <c r="B16" s="3" t="s">
        <v>46</v>
      </c>
      <c r="C16" s="3"/>
      <c r="D16" s="3"/>
      <c r="E16" s="3"/>
      <c r="F16" s="24" t="s">
        <v>48</v>
      </c>
      <c r="G16" s="46"/>
      <c r="H16" s="46"/>
      <c r="I16" s="46"/>
      <c r="J16" s="46"/>
      <c r="K16" s="59"/>
      <c r="L16" s="41" t="s">
        <v>14</v>
      </c>
      <c r="M16" s="41"/>
      <c r="N16" s="41"/>
      <c r="O16" s="41"/>
      <c r="P16" s="83"/>
      <c r="Q16" s="67" t="s">
        <v>8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134"/>
      <c r="G17" s="136"/>
      <c r="H17" s="136"/>
      <c r="I17" s="136"/>
      <c r="J17" s="136"/>
      <c r="K17" s="60" t="s">
        <v>12</v>
      </c>
      <c r="L17" s="66"/>
      <c r="M17" s="76"/>
      <c r="N17" s="76"/>
      <c r="O17" s="76"/>
      <c r="P17" s="84" t="s">
        <v>49</v>
      </c>
      <c r="Q17" s="95" t="s">
        <v>50</v>
      </c>
      <c r="R17" s="100"/>
      <c r="S17" s="106">
        <f>ROUNDDOWN(F17*L17,1)</f>
        <v>0</v>
      </c>
      <c r="T17" s="106"/>
      <c r="U17" s="106"/>
      <c r="V17" s="106"/>
      <c r="W17" s="106"/>
      <c r="X17" s="106"/>
      <c r="Y17" s="106"/>
      <c r="Z17" s="106"/>
      <c r="AA17" s="127" t="s">
        <v>12</v>
      </c>
    </row>
    <row r="18" spans="2:27" ht="27" customHeight="1">
      <c r="B18" s="3"/>
      <c r="C18" s="3"/>
      <c r="D18" s="3"/>
      <c r="E18" s="3"/>
      <c r="F18" s="30" t="s">
        <v>11</v>
      </c>
      <c r="G18" s="48"/>
      <c r="H18" s="48"/>
      <c r="I18" s="48"/>
      <c r="J18" s="48"/>
      <c r="K18" s="48"/>
      <c r="L18" s="67" t="s">
        <v>52</v>
      </c>
      <c r="M18" s="41"/>
      <c r="N18" s="41"/>
      <c r="O18" s="41"/>
      <c r="P18" s="83"/>
      <c r="Q18" s="96" t="s">
        <v>55</v>
      </c>
      <c r="R18" s="101"/>
      <c r="S18" s="107"/>
      <c r="T18" s="111"/>
      <c r="U18" s="111"/>
      <c r="V18" s="111"/>
      <c r="W18" s="111"/>
      <c r="X18" s="111"/>
      <c r="Y18" s="111"/>
      <c r="Z18" s="120"/>
      <c r="AA18" s="128" t="s">
        <v>38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53</v>
      </c>
      <c r="M19" s="41"/>
      <c r="N19" s="41"/>
      <c r="O19" s="41"/>
      <c r="P19" s="83"/>
      <c r="Q19" s="96" t="s">
        <v>57</v>
      </c>
      <c r="R19" s="101"/>
      <c r="S19" s="107"/>
      <c r="T19" s="111"/>
      <c r="U19" s="111"/>
      <c r="V19" s="111"/>
      <c r="W19" s="111"/>
      <c r="X19" s="111"/>
      <c r="Y19" s="111"/>
      <c r="Z19" s="120"/>
      <c r="AA19" s="128" t="s">
        <v>38</v>
      </c>
    </row>
    <row r="20" spans="2:27" ht="18" customHeight="1">
      <c r="B20" s="3"/>
      <c r="C20" s="3"/>
      <c r="D20" s="3"/>
      <c r="E20" s="3"/>
      <c r="F20" s="32" t="s">
        <v>56</v>
      </c>
      <c r="G20" s="50"/>
      <c r="H20" s="50"/>
      <c r="I20" s="50"/>
      <c r="J20" s="50"/>
      <c r="K20" s="50"/>
      <c r="L20" s="32" t="s">
        <v>58</v>
      </c>
      <c r="M20" s="50"/>
      <c r="N20" s="50"/>
      <c r="O20" s="50"/>
      <c r="P20" s="85"/>
      <c r="Q20" s="9" t="s">
        <v>59</v>
      </c>
      <c r="R20" s="67"/>
      <c r="S20" s="108" t="e">
        <f>(S18+S19)/S17</f>
        <v>#DIV/0!</v>
      </c>
      <c r="T20" s="112"/>
      <c r="U20" s="112"/>
      <c r="V20" s="112"/>
      <c r="W20" s="112"/>
      <c r="X20" s="112"/>
      <c r="Y20" s="112"/>
      <c r="Z20" s="121"/>
      <c r="AA20" s="85" t="s">
        <v>38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3"/>
      <c r="U21" s="113"/>
      <c r="V21" s="113"/>
      <c r="W21" s="113"/>
      <c r="X21" s="113"/>
      <c r="Y21" s="113"/>
      <c r="Z21" s="113"/>
      <c r="AA21" s="113"/>
    </row>
    <row r="22" spans="2:27" ht="15" customHeight="1">
      <c r="B22" s="3"/>
      <c r="C22" s="3"/>
      <c r="D22" s="3"/>
      <c r="E22" s="3"/>
      <c r="F22" s="34" t="s">
        <v>60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61</v>
      </c>
      <c r="R22" s="67"/>
      <c r="S22" s="110" t="e">
        <f>IF(S20&lt;=141000,ROUNDDOWN(IF(ROUND(F17*L17,3)&lt;=5,S17*S20/3,5*S20/3),-3),ROUNDDOWN(IF(ROUNDDOWN(F17*L17,3)&lt;=5,S17*141000/3,5*141000/3),-3))</f>
        <v>#DIV/0!</v>
      </c>
      <c r="T22" s="114"/>
      <c r="U22" s="114"/>
      <c r="V22" s="114"/>
      <c r="W22" s="114"/>
      <c r="X22" s="114"/>
      <c r="Y22" s="114"/>
      <c r="Z22" s="122"/>
      <c r="AA22" s="83" t="s">
        <v>38</v>
      </c>
    </row>
    <row r="23" spans="2:27" ht="34.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4"/>
      <c r="U23" s="114"/>
      <c r="V23" s="114"/>
      <c r="W23" s="114"/>
      <c r="X23" s="114"/>
      <c r="Y23" s="114"/>
      <c r="Z23" s="122"/>
      <c r="AA23" s="83"/>
    </row>
    <row r="24" spans="2:27" ht="23.25" customHeight="1">
      <c r="B24" s="9" t="s">
        <v>39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 t="e">
        <f>S13+S22</f>
        <v>#DIV/0!</v>
      </c>
      <c r="R24" s="102"/>
      <c r="S24" s="102"/>
      <c r="T24" s="102"/>
      <c r="U24" s="102"/>
      <c r="V24" s="102"/>
      <c r="W24" s="102"/>
      <c r="X24" s="102"/>
      <c r="Y24" s="102"/>
      <c r="Z24" s="123"/>
      <c r="AA24" s="83" t="s">
        <v>38</v>
      </c>
    </row>
    <row r="25" spans="2:27" ht="27" customHeight="1">
      <c r="B25" s="10" t="s">
        <v>62</v>
      </c>
      <c r="C25" s="18"/>
      <c r="D25" s="18"/>
      <c r="E25" s="18"/>
      <c r="F25" s="36" t="s">
        <v>51</v>
      </c>
      <c r="G25" s="54"/>
      <c r="H25" s="54"/>
      <c r="I25" s="54"/>
      <c r="J25" s="54"/>
      <c r="K25" s="61"/>
      <c r="L25" s="68"/>
      <c r="M25" s="75" t="s">
        <v>42</v>
      </c>
      <c r="N25" s="75"/>
      <c r="O25" s="75" t="s">
        <v>25</v>
      </c>
      <c r="P25" s="75"/>
      <c r="Q25" s="37" t="s">
        <v>64</v>
      </c>
      <c r="R25" s="54"/>
      <c r="S25" s="54"/>
      <c r="T25" s="54"/>
      <c r="U25" s="117"/>
      <c r="V25" s="119"/>
      <c r="W25" s="119"/>
      <c r="X25" s="119"/>
      <c r="Y25" s="119"/>
      <c r="Z25" s="119"/>
      <c r="AA25" s="129"/>
    </row>
    <row r="26" spans="2:27" ht="24.75" customHeight="1">
      <c r="B26" s="11"/>
      <c r="C26" s="19"/>
      <c r="D26" s="19"/>
      <c r="E26" s="19"/>
      <c r="F26" s="10" t="s">
        <v>28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30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44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30"/>
    </row>
    <row r="28" spans="2:27" ht="27" customHeight="1">
      <c r="B28" s="12"/>
      <c r="C28" s="20"/>
      <c r="D28" s="20"/>
      <c r="E28" s="20"/>
      <c r="F28" s="37" t="s">
        <v>63</v>
      </c>
      <c r="G28" s="55"/>
      <c r="H28" s="55"/>
      <c r="I28" s="55"/>
      <c r="J28" s="55"/>
      <c r="K28" s="64"/>
      <c r="L28" s="71"/>
      <c r="M28" s="75" t="s">
        <v>65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31"/>
    </row>
    <row r="29" spans="2:27" ht="21" customHeight="1">
      <c r="B29" s="10" t="s">
        <v>66</v>
      </c>
      <c r="C29" s="18"/>
      <c r="D29" s="18"/>
      <c r="E29" s="18"/>
      <c r="F29" s="36" t="s">
        <v>47</v>
      </c>
      <c r="G29" s="54"/>
      <c r="H29" s="54"/>
      <c r="I29" s="54"/>
      <c r="J29" s="54"/>
      <c r="K29" s="61"/>
      <c r="L29" s="72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132"/>
    </row>
    <row r="30" spans="2:27" ht="21" customHeight="1">
      <c r="B30" s="11"/>
      <c r="C30" s="19"/>
      <c r="D30" s="19"/>
      <c r="E30" s="19"/>
      <c r="F30" s="37" t="s">
        <v>67</v>
      </c>
      <c r="G30" s="55"/>
      <c r="H30" s="55"/>
      <c r="I30" s="55"/>
      <c r="J30" s="55"/>
      <c r="K30" s="64"/>
      <c r="L30" s="69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130"/>
    </row>
    <row r="31" spans="2:27" ht="21" customHeight="1">
      <c r="B31" s="11"/>
      <c r="C31" s="19"/>
      <c r="D31" s="19"/>
      <c r="E31" s="19"/>
      <c r="F31" s="37" t="s">
        <v>54</v>
      </c>
      <c r="G31" s="55"/>
      <c r="H31" s="55"/>
      <c r="I31" s="55"/>
      <c r="J31" s="55"/>
      <c r="K31" s="64"/>
      <c r="L31" s="73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90"/>
    </row>
    <row r="32" spans="2:27" ht="17.25" customHeight="1">
      <c r="B32" s="11"/>
      <c r="C32" s="19"/>
      <c r="D32" s="19"/>
      <c r="E32" s="19"/>
      <c r="F32" s="10" t="s">
        <v>6</v>
      </c>
      <c r="G32" s="18"/>
      <c r="H32" s="18"/>
      <c r="I32" s="18"/>
      <c r="J32" s="18"/>
      <c r="K32" s="62"/>
      <c r="L32" s="70" t="s">
        <v>13</v>
      </c>
      <c r="M32" s="78"/>
      <c r="N32" s="78"/>
      <c r="O32" s="78"/>
      <c r="P32" s="89"/>
      <c r="Q32" s="38" t="s">
        <v>45</v>
      </c>
      <c r="R32" s="38"/>
      <c r="S32" s="38"/>
      <c r="T32" s="38"/>
      <c r="U32" s="38"/>
      <c r="V32" s="38" t="s">
        <v>0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73"/>
      <c r="M33" s="80"/>
      <c r="N33" s="80"/>
      <c r="O33" s="80"/>
      <c r="P33" s="90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2:27" ht="21" customHeight="1">
      <c r="B34" s="133" t="s">
        <v>68</v>
      </c>
      <c r="C34" s="133"/>
      <c r="D34" s="133"/>
      <c r="E34" s="133"/>
      <c r="F34" s="38" t="s">
        <v>69</v>
      </c>
      <c r="G34" s="38"/>
      <c r="H34" s="38"/>
      <c r="I34" s="38"/>
      <c r="J34" s="38"/>
      <c r="K34" s="38"/>
      <c r="L34" s="74" t="s">
        <v>70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C3F68-59AD-4CB7-A8DB-88AB45756D57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今村　龍乃介</cp:lastModifiedBy>
  <dcterms:created xsi:type="dcterms:W3CDTF">2024-03-01T02:52:50Z</dcterms:created>
  <dcterms:modified xsi:type="dcterms:W3CDTF">2026-04-14T11:55:40Z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2026-04-14T11:55:40Z</vt:filetime>
  </property>
</Properties>
</file>